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B2FCFDED-E437-3A43-AED8-F626489271CF}" xr6:coauthVersionLast="47" xr6:coauthVersionMax="47" xr10:uidLastSave="{00000000-0000-0000-0000-000000000000}"/>
  <bookViews>
    <workbookView xWindow="0" yWindow="760" windowWidth="34560" windowHeight="19420" xr2:uid="{3FF6D9AD-90D7-5B48-9545-1B2929850DC2}"/>
  </bookViews>
  <sheets>
    <sheet name="2" sheetId="3" r:id="rId1"/>
    <sheet name="3" sheetId="4" r:id="rId2"/>
    <sheet name="Not Printed Page 5 = 3 Minus 2" sheetId="5" r:id="rId3"/>
  </sheets>
  <definedNames>
    <definedName name="_xlnm._FilterDatabase" localSheetId="0" hidden="1">'2'!#REF!</definedName>
    <definedName name="_xlnm._FilterDatabase" localSheetId="1" hidden="1">'3'!#REF!</definedName>
    <definedName name="_xlnm._FilterDatabase" localSheetId="2" hidden="1">'Not Printed Page 5 = 3 Minus 2'!#REF!</definedName>
    <definedName name="_xlnm.Print_Area" localSheetId="0">'2'!$A$1:$M$63</definedName>
    <definedName name="_xlnm.Print_Area" localSheetId="1">'3'!$A$1:$M$63</definedName>
    <definedName name="_xlnm.Print_Area" localSheetId="2">'Not Printed Page 5 = 3 Minus 2'!$A$1:$M$63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5" l="1"/>
  <c r="L61" i="5"/>
  <c r="L60" i="5"/>
  <c r="L59" i="5"/>
  <c r="L58" i="5"/>
  <c r="L57" i="5"/>
  <c r="L56" i="5"/>
  <c r="L55" i="5"/>
  <c r="L54" i="5"/>
  <c r="L53" i="5"/>
  <c r="L52" i="5"/>
  <c r="L51" i="5"/>
  <c r="L50" i="5"/>
  <c r="L48" i="5"/>
  <c r="L47" i="5"/>
  <c r="L46" i="5"/>
  <c r="L45" i="5"/>
  <c r="L44" i="5"/>
  <c r="L43" i="5"/>
  <c r="L42" i="5"/>
  <c r="L41" i="5"/>
  <c r="I63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H63" i="5"/>
  <c r="E63" i="5"/>
  <c r="D63" i="5"/>
  <c r="H62" i="5"/>
  <c r="F62" i="5"/>
  <c r="E62" i="5"/>
  <c r="D62" i="5"/>
  <c r="H61" i="5"/>
  <c r="F61" i="5"/>
  <c r="E61" i="5"/>
  <c r="D61" i="5"/>
  <c r="H60" i="5"/>
  <c r="F60" i="5"/>
  <c r="E60" i="5"/>
  <c r="D60" i="5"/>
  <c r="H59" i="5"/>
  <c r="F59" i="5"/>
  <c r="E59" i="5"/>
  <c r="D59" i="5"/>
  <c r="H58" i="5"/>
  <c r="F58" i="5"/>
  <c r="E58" i="5"/>
  <c r="D58" i="5"/>
  <c r="H57" i="5"/>
  <c r="F57" i="5"/>
  <c r="E57" i="5"/>
  <c r="D57" i="5"/>
  <c r="H56" i="5"/>
  <c r="F56" i="5"/>
  <c r="E56" i="5"/>
  <c r="D56" i="5"/>
  <c r="H55" i="5"/>
  <c r="F55" i="5"/>
  <c r="E55" i="5"/>
  <c r="D55" i="5"/>
  <c r="H54" i="5"/>
  <c r="F54" i="5"/>
  <c r="E54" i="5"/>
  <c r="D54" i="5"/>
  <c r="H53" i="5"/>
  <c r="F53" i="5"/>
  <c r="E53" i="5"/>
  <c r="D53" i="5"/>
  <c r="H52" i="5"/>
  <c r="F52" i="5"/>
  <c r="E52" i="5"/>
  <c r="D52" i="5"/>
  <c r="H51" i="5"/>
  <c r="F51" i="5"/>
  <c r="E51" i="5"/>
  <c r="D51" i="5"/>
  <c r="H50" i="5"/>
  <c r="F50" i="5"/>
  <c r="E50" i="5"/>
  <c r="D50" i="5"/>
  <c r="H49" i="5"/>
  <c r="D49" i="5"/>
  <c r="H48" i="5"/>
  <c r="F48" i="5"/>
  <c r="E48" i="5"/>
  <c r="D48" i="5"/>
  <c r="H47" i="5"/>
  <c r="F47" i="5"/>
  <c r="E47" i="5"/>
  <c r="D47" i="5"/>
  <c r="H46" i="5"/>
  <c r="F46" i="5"/>
  <c r="E46" i="5"/>
  <c r="D46" i="5"/>
  <c r="H45" i="5"/>
  <c r="E45" i="5"/>
  <c r="D45" i="5"/>
  <c r="H44" i="5"/>
  <c r="F44" i="5"/>
  <c r="E44" i="5"/>
  <c r="D44" i="5"/>
  <c r="H43" i="5"/>
  <c r="F43" i="5"/>
  <c r="E43" i="5"/>
  <c r="D43" i="5"/>
  <c r="H42" i="5"/>
  <c r="F42" i="5"/>
  <c r="E42" i="5"/>
  <c r="D42" i="5"/>
  <c r="H41" i="5"/>
  <c r="F41" i="5"/>
  <c r="E41" i="5"/>
  <c r="L27" i="5"/>
  <c r="J27" i="5"/>
  <c r="I27" i="5"/>
  <c r="H27" i="5"/>
  <c r="F27" i="5"/>
  <c r="E27" i="5"/>
  <c r="D27" i="5"/>
  <c r="L26" i="5"/>
  <c r="J26" i="5"/>
  <c r="I26" i="5"/>
  <c r="H26" i="5"/>
  <c r="F26" i="5"/>
  <c r="E26" i="5"/>
  <c r="D26" i="5"/>
  <c r="L25" i="5"/>
  <c r="J25" i="5"/>
  <c r="I25" i="5"/>
  <c r="H25" i="5"/>
  <c r="F25" i="5"/>
  <c r="E25" i="5"/>
  <c r="D25" i="5"/>
  <c r="L24" i="5"/>
  <c r="J24" i="5"/>
  <c r="I24" i="5"/>
  <c r="H24" i="5"/>
  <c r="F24" i="5"/>
  <c r="E24" i="5"/>
  <c r="D24" i="5"/>
  <c r="L23" i="5"/>
  <c r="J23" i="5"/>
  <c r="I23" i="5"/>
  <c r="H23" i="5"/>
  <c r="F23" i="5"/>
  <c r="E23" i="5"/>
  <c r="D23" i="5"/>
  <c r="L22" i="5"/>
  <c r="J22" i="5"/>
  <c r="I22" i="5"/>
  <c r="H22" i="5"/>
  <c r="F22" i="5"/>
  <c r="E22" i="5"/>
  <c r="D22" i="5"/>
  <c r="L21" i="5"/>
  <c r="J21" i="5"/>
  <c r="I21" i="5"/>
  <c r="H21" i="5"/>
  <c r="F21" i="5"/>
  <c r="E21" i="5"/>
  <c r="D21" i="5"/>
  <c r="L20" i="5"/>
  <c r="J20" i="5"/>
  <c r="I20" i="5"/>
  <c r="H20" i="5"/>
  <c r="F20" i="5"/>
  <c r="E20" i="5"/>
  <c r="D20" i="5"/>
  <c r="L19" i="5"/>
  <c r="J19" i="5"/>
  <c r="I19" i="5"/>
  <c r="H19" i="5"/>
  <c r="F19" i="5"/>
  <c r="E19" i="5"/>
  <c r="D19" i="5"/>
  <c r="L18" i="5"/>
  <c r="J18" i="5"/>
  <c r="I18" i="5"/>
  <c r="H18" i="5"/>
  <c r="F18" i="5"/>
  <c r="E18" i="5"/>
  <c r="D18" i="5"/>
  <c r="L17" i="5"/>
  <c r="J17" i="5"/>
  <c r="I17" i="5"/>
  <c r="H17" i="5"/>
  <c r="F17" i="5"/>
  <c r="E17" i="5"/>
  <c r="D17" i="5"/>
  <c r="L16" i="5"/>
  <c r="J16" i="5"/>
  <c r="I16" i="5"/>
  <c r="H16" i="5"/>
  <c r="F16" i="5"/>
  <c r="E16" i="5"/>
  <c r="D16" i="5"/>
  <c r="L15" i="5"/>
  <c r="J15" i="5"/>
  <c r="I15" i="5"/>
  <c r="H15" i="5"/>
  <c r="F15" i="5"/>
  <c r="E15" i="5"/>
  <c r="D15" i="5"/>
  <c r="J14" i="5"/>
  <c r="I14" i="5"/>
  <c r="H14" i="5"/>
  <c r="D14" i="5"/>
  <c r="L13" i="5"/>
  <c r="J13" i="5"/>
  <c r="I13" i="5"/>
  <c r="H13" i="5"/>
  <c r="F13" i="5"/>
  <c r="E13" i="5"/>
  <c r="D13" i="5"/>
  <c r="L12" i="5"/>
  <c r="J12" i="5"/>
  <c r="I12" i="5"/>
  <c r="H12" i="5"/>
  <c r="F12" i="5"/>
  <c r="E12" i="5"/>
  <c r="D12" i="5"/>
  <c r="L11" i="5"/>
  <c r="J11" i="5"/>
  <c r="I11" i="5"/>
  <c r="H11" i="5"/>
  <c r="F11" i="5"/>
  <c r="E11" i="5"/>
  <c r="D11" i="5"/>
  <c r="J10" i="5"/>
  <c r="I10" i="5"/>
  <c r="H10" i="5"/>
  <c r="E10" i="5"/>
  <c r="D10" i="5"/>
  <c r="J9" i="5"/>
  <c r="I9" i="5"/>
  <c r="H9" i="5"/>
  <c r="E9" i="5"/>
  <c r="D9" i="5"/>
  <c r="J8" i="5"/>
  <c r="I8" i="5"/>
  <c r="H8" i="5"/>
  <c r="E8" i="5"/>
  <c r="D8" i="5"/>
  <c r="L7" i="5"/>
  <c r="J7" i="5"/>
  <c r="I7" i="5"/>
  <c r="H7" i="5"/>
  <c r="F7" i="5"/>
  <c r="E7" i="5"/>
  <c r="D7" i="5"/>
  <c r="L6" i="5"/>
  <c r="J6" i="5"/>
  <c r="I6" i="5"/>
  <c r="H6" i="5"/>
  <c r="F6" i="5"/>
  <c r="E6" i="5"/>
  <c r="B32" i="4"/>
  <c r="B32" i="5"/>
  <c r="B32" i="3"/>
  <c r="L6" i="3"/>
  <c r="L56" i="3"/>
  <c r="F55" i="3"/>
  <c r="L55" i="3" s="1"/>
  <c r="F54" i="3"/>
  <c r="F53" i="3"/>
  <c r="L53" i="3" s="1"/>
  <c r="L25" i="3"/>
  <c r="L24" i="3"/>
  <c r="L23" i="3"/>
  <c r="L22" i="3"/>
  <c r="L21" i="3"/>
  <c r="D41" i="5"/>
  <c r="D6" i="5"/>
  <c r="F52" i="4"/>
  <c r="F52" i="3"/>
  <c r="L52" i="3" s="1"/>
  <c r="E49" i="4"/>
  <c r="E63" i="4" s="1"/>
  <c r="F46" i="3"/>
  <c r="L46" i="3" s="1"/>
  <c r="F11" i="3"/>
  <c r="L11" i="3" s="1"/>
  <c r="F17" i="4"/>
  <c r="L17" i="4" s="1"/>
  <c r="F17" i="3"/>
  <c r="L17" i="3" s="1"/>
  <c r="F11" i="4"/>
  <c r="M4" i="4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3" i="4"/>
  <c r="M5" i="5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4" i="5"/>
  <c r="M3" i="5"/>
  <c r="M3" i="3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2" i="5"/>
  <c r="L61" i="4"/>
  <c r="L60" i="4"/>
  <c r="L59" i="4"/>
  <c r="L58" i="4"/>
  <c r="L57" i="4"/>
  <c r="L56" i="4"/>
  <c r="F55" i="4"/>
  <c r="L55" i="4" s="1"/>
  <c r="F54" i="4"/>
  <c r="L54" i="4" s="1"/>
  <c r="F53" i="4"/>
  <c r="L53" i="4" s="1"/>
  <c r="F51" i="4"/>
  <c r="L51" i="4" s="1"/>
  <c r="F50" i="4"/>
  <c r="L50" i="4" s="1"/>
  <c r="J49" i="4"/>
  <c r="J63" i="4" s="1"/>
  <c r="I49" i="4"/>
  <c r="I63" i="4" s="1"/>
  <c r="H49" i="4"/>
  <c r="H63" i="4" s="1"/>
  <c r="D49" i="4"/>
  <c r="D63" i="4" s="1"/>
  <c r="F48" i="4"/>
  <c r="L48" i="4" s="1"/>
  <c r="F47" i="4"/>
  <c r="L47" i="4" s="1"/>
  <c r="F44" i="4"/>
  <c r="L44" i="4" s="1"/>
  <c r="F43" i="4"/>
  <c r="L43" i="4" s="1"/>
  <c r="F45" i="4"/>
  <c r="L45" i="4" s="1"/>
  <c r="F42" i="4"/>
  <c r="L42" i="4" s="1"/>
  <c r="F41" i="4"/>
  <c r="L41" i="4" s="1"/>
  <c r="L27" i="4"/>
  <c r="L26" i="4"/>
  <c r="L25" i="4"/>
  <c r="L24" i="4"/>
  <c r="L23" i="4"/>
  <c r="L22" i="4"/>
  <c r="F20" i="4"/>
  <c r="F19" i="4"/>
  <c r="L19" i="4" s="1"/>
  <c r="F18" i="4"/>
  <c r="L18" i="4" s="1"/>
  <c r="F16" i="4"/>
  <c r="F15" i="4"/>
  <c r="L15" i="4" s="1"/>
  <c r="J14" i="4"/>
  <c r="J28" i="4" s="1"/>
  <c r="I14" i="4"/>
  <c r="I28" i="4" s="1"/>
  <c r="H14" i="4"/>
  <c r="H28" i="4" s="1"/>
  <c r="E14" i="4"/>
  <c r="E14" i="5" s="1"/>
  <c r="D14" i="4"/>
  <c r="D28" i="4" s="1"/>
  <c r="F13" i="4"/>
  <c r="L13" i="4" s="1"/>
  <c r="F12" i="4"/>
  <c r="L12" i="4" s="1"/>
  <c r="F9" i="4"/>
  <c r="L9" i="4" s="1"/>
  <c r="L9" i="5" s="1"/>
  <c r="F8" i="4"/>
  <c r="L8" i="4" s="1"/>
  <c r="L8" i="5" s="1"/>
  <c r="F10" i="4"/>
  <c r="L10" i="4" s="1"/>
  <c r="L10" i="5" s="1"/>
  <c r="F7" i="4"/>
  <c r="L7" i="4" s="1"/>
  <c r="F6" i="4"/>
  <c r="L6" i="4" s="1"/>
  <c r="M2" i="4"/>
  <c r="L62" i="3"/>
  <c r="L61" i="3"/>
  <c r="L60" i="3"/>
  <c r="L59" i="3"/>
  <c r="L58" i="3"/>
  <c r="L57" i="3"/>
  <c r="F51" i="3"/>
  <c r="L51" i="3" s="1"/>
  <c r="F50" i="3"/>
  <c r="L50" i="3" s="1"/>
  <c r="J49" i="3"/>
  <c r="J63" i="3" s="1"/>
  <c r="I49" i="3"/>
  <c r="I63" i="3" s="1"/>
  <c r="H49" i="3"/>
  <c r="H63" i="3" s="1"/>
  <c r="E49" i="3"/>
  <c r="E63" i="3" s="1"/>
  <c r="D49" i="3"/>
  <c r="D63" i="3" s="1"/>
  <c r="F48" i="3"/>
  <c r="L48" i="3" s="1"/>
  <c r="F47" i="3"/>
  <c r="L47" i="3" s="1"/>
  <c r="F44" i="3"/>
  <c r="L44" i="3" s="1"/>
  <c r="F43" i="3"/>
  <c r="L43" i="3" s="1"/>
  <c r="F45" i="3"/>
  <c r="L45" i="3" s="1"/>
  <c r="F42" i="3"/>
  <c r="F41" i="3"/>
  <c r="L41" i="3" s="1"/>
  <c r="F9" i="3"/>
  <c r="L9" i="3" s="1"/>
  <c r="F8" i="3"/>
  <c r="L8" i="3" s="1"/>
  <c r="F16" i="3"/>
  <c r="L16" i="3" s="1"/>
  <c r="F7" i="3"/>
  <c r="L7" i="3" s="1"/>
  <c r="F10" i="3"/>
  <c r="L10" i="3" s="1"/>
  <c r="L27" i="3"/>
  <c r="L26" i="3"/>
  <c r="F19" i="3"/>
  <c r="L19" i="3" s="1"/>
  <c r="F18" i="3"/>
  <c r="L18" i="3" s="1"/>
  <c r="F15" i="3"/>
  <c r="L15" i="3" s="1"/>
  <c r="J14" i="3"/>
  <c r="J28" i="3" s="1"/>
  <c r="J28" i="5" s="1"/>
  <c r="I14" i="3"/>
  <c r="I28" i="3" s="1"/>
  <c r="H14" i="3"/>
  <c r="H28" i="3" s="1"/>
  <c r="E14" i="3"/>
  <c r="E28" i="3" s="1"/>
  <c r="D14" i="3"/>
  <c r="F13" i="3"/>
  <c r="L13" i="3" s="1"/>
  <c r="F12" i="3"/>
  <c r="L12" i="3" s="1"/>
  <c r="F6" i="3"/>
  <c r="M2" i="3"/>
  <c r="F9" i="5" l="1"/>
  <c r="F8" i="5"/>
  <c r="F10" i="5"/>
  <c r="F45" i="5"/>
  <c r="E49" i="5"/>
  <c r="I28" i="5"/>
  <c r="H28" i="5"/>
  <c r="L54" i="3"/>
  <c r="L16" i="4"/>
  <c r="E28" i="4"/>
  <c r="E28" i="5" s="1"/>
  <c r="L11" i="4"/>
  <c r="L52" i="4"/>
  <c r="F46" i="4"/>
  <c r="L20" i="4"/>
  <c r="L21" i="4"/>
  <c r="L62" i="4"/>
  <c r="F14" i="4"/>
  <c r="F14" i="5" s="1"/>
  <c r="F49" i="3"/>
  <c r="F63" i="3" s="1"/>
  <c r="L42" i="3"/>
  <c r="F14" i="3"/>
  <c r="F49" i="4" l="1"/>
  <c r="F49" i="5" s="1"/>
  <c r="L46" i="4"/>
  <c r="L14" i="4"/>
  <c r="L14" i="5" s="1"/>
  <c r="F28" i="4"/>
  <c r="L49" i="3"/>
  <c r="L63" i="3" s="1"/>
  <c r="L14" i="3"/>
  <c r="F28" i="3"/>
  <c r="F63" i="4" l="1"/>
  <c r="F63" i="5" s="1"/>
  <c r="L49" i="4"/>
  <c r="F28" i="5"/>
  <c r="L28" i="4"/>
  <c r="L63" i="4" l="1"/>
  <c r="L63" i="5" s="1"/>
  <c r="L49" i="5"/>
  <c r="L20" i="3"/>
  <c r="L28" i="3" s="1"/>
  <c r="L28" i="5" s="1"/>
  <c r="D28" i="3"/>
  <c r="D28" i="5" s="1"/>
</calcChain>
</file>

<file path=xl/sharedStrings.xml><?xml version="1.0" encoding="utf-8"?>
<sst xmlns="http://schemas.openxmlformats.org/spreadsheetml/2006/main" count="521" uniqueCount="114">
  <si>
    <t>CORRUPT ENTITY     &gt;</t>
  </si>
  <si>
    <t>FLORIDA HEALTH SCIENCES CENTER, INC AND SUBSIDIARIES</t>
  </si>
  <si>
    <t>CORRUPT SUBSIDIARY &gt;</t>
  </si>
  <si>
    <t>CORRUPT CPA FIRM   &gt;</t>
  </si>
  <si>
    <t>KPMG, LLP (TAMPA FLORIDA OFFICE)</t>
  </si>
  <si>
    <t>DESCRIPTION</t>
  </si>
  <si>
    <t>SUB-TOTAL</t>
  </si>
  <si>
    <t xml:space="preserve">NET ASSETS </t>
  </si>
  <si>
    <t>OPERATING EXPENSES</t>
  </si>
  <si>
    <t>NON-OPERATING 1 OF 3</t>
  </si>
  <si>
    <t>NON-OPERATING 2 OF 3</t>
  </si>
  <si>
    <t>NON-OPERATING 3 OF 3</t>
  </si>
  <si>
    <t>CHANGE IN NET ASSETS</t>
  </si>
  <si>
    <t>REV</t>
  </si>
  <si>
    <t>EXP</t>
  </si>
  <si>
    <t>OTH</t>
  </si>
  <si>
    <t>CTG</t>
  </si>
  <si>
    <t xml:space="preserve">OTH CHGS IN </t>
  </si>
  <si>
    <t xml:space="preserve">NON-OP </t>
  </si>
  <si>
    <t xml:space="preserve">NET PSR </t>
  </si>
  <si>
    <t xml:space="preserve">SUB-TOTAL </t>
  </si>
  <si>
    <t xml:space="preserve">OTHER REV </t>
  </si>
  <si>
    <t xml:space="preserve">+ OP EXPS </t>
  </si>
  <si>
    <t xml:space="preserve"> </t>
  </si>
  <si>
    <t>PATIENT SVC REV AR</t>
  </si>
  <si>
    <t>COLUMN = A</t>
  </si>
  <si>
    <t>B</t>
  </si>
  <si>
    <t>D</t>
  </si>
  <si>
    <t>E</t>
  </si>
  <si>
    <t>F</t>
  </si>
  <si>
    <t>H</t>
  </si>
  <si>
    <t>I</t>
  </si>
  <si>
    <t>L</t>
  </si>
  <si>
    <t>J</t>
  </si>
  <si>
    <t>PATIENT SVC REV $INH</t>
  </si>
  <si>
    <t>https://rumble.com/search/all?q=tgh-embezzle</t>
  </si>
  <si>
    <t>DISPROPORTIONATE SHR</t>
  </si>
  <si>
    <t>OTHER REVENUE</t>
  </si>
  <si>
    <t xml:space="preserve">BAD DEBT </t>
  </si>
  <si>
    <t>TAMPA GENERAL HOSPITAL (TGH)</t>
  </si>
  <si>
    <t>PER BRUNN</t>
  </si>
  <si>
    <t>AR = PATIENT</t>
  </si>
  <si>
    <r>
      <t>https://</t>
    </r>
    <r>
      <rPr>
        <b/>
        <sz val="24"/>
        <color rgb="FF0000FF"/>
        <rFont val="Arial Narrow"/>
        <family val="2"/>
      </rPr>
      <t>i</t>
    </r>
    <r>
      <rPr>
        <b/>
        <sz val="24"/>
        <rFont val="Arial Narrow"/>
        <family val="2"/>
      </rPr>
      <t>can</t>
    </r>
    <r>
      <rPr>
        <b/>
        <sz val="24"/>
        <color rgb="FF00B050"/>
        <rFont val="Arial Narrow"/>
        <family val="2"/>
      </rPr>
      <t>fund</t>
    </r>
    <r>
      <rPr>
        <b/>
        <sz val="24"/>
        <rFont val="Arial Narrow"/>
        <family val="2"/>
      </rPr>
      <t>the</t>
    </r>
    <r>
      <rPr>
        <b/>
        <sz val="24"/>
        <color rgb="FF0000FF"/>
        <rFont val="Arial Narrow"/>
        <family val="2"/>
      </rPr>
      <t>USA</t>
    </r>
    <r>
      <rPr>
        <b/>
        <sz val="24"/>
        <color rgb="FFFF0000"/>
        <rFont val="Arial Narrow"/>
        <family val="2"/>
      </rPr>
      <t>.com/</t>
    </r>
  </si>
  <si>
    <t>ACCOUNTS RECEIVABLE</t>
  </si>
  <si>
    <t>SCF = STATEMENTS OF</t>
  </si>
  <si>
    <t>CASH FLOWS (REPORT)</t>
  </si>
  <si>
    <t>PER TGH</t>
  </si>
  <si>
    <t>S3 MINUS S1</t>
  </si>
  <si>
    <t>S4 MINUS S2</t>
  </si>
  <si>
    <t>$INH = CASH IN HAND</t>
  </si>
  <si>
    <t>BD = BAD DEBT</t>
  </si>
  <si>
    <t>SCENARIO 3 MINUS SCENARIO 1 - ABOVE</t>
  </si>
  <si>
    <t>SCENARIO 4 MINUS SCENARIO 2 - BELOW</t>
  </si>
  <si>
    <t>COLUMN L IS "NET ASSETS TIMES -1 &amp; CASH TIMES +1"</t>
  </si>
  <si>
    <t xml:space="preserve">"NON-CASH" </t>
  </si>
  <si>
    <t xml:space="preserve">   PSR</t>
  </si>
  <si>
    <t xml:space="preserve">  $INH</t>
  </si>
  <si>
    <t>NOTE:  OTHER THAN "BAD DEBT" - THE SCF REPORT</t>
  </si>
  <si>
    <t>PROPERLY INCREASED (DECREASED) CASH.</t>
  </si>
  <si>
    <t xml:space="preserve"> GDR = GOOD DEBT REV</t>
  </si>
  <si>
    <t xml:space="preserve"> BDE = BAD  DEBT EXP</t>
  </si>
  <si>
    <t>PROPERLY REMOVE GDR</t>
  </si>
  <si>
    <t>PATIENT SVC REV GDR</t>
  </si>
  <si>
    <t>PROPERLY REMOVE BDE</t>
  </si>
  <si>
    <t>OPERATING EXP - BDE</t>
  </si>
  <si>
    <t>FY-2018 SCENARIO 1 OF 6</t>
  </si>
  <si>
    <t>FY-2018 SCENARIO 2 OF 6</t>
  </si>
  <si>
    <t>FY-2018 SCENARIO 3 OF 6</t>
  </si>
  <si>
    <t>FY-2018 SCENARIO 4 OF 6</t>
  </si>
  <si>
    <t>FY-2018 SCENARIO 5 OF 6</t>
  </si>
  <si>
    <t>FY-2018 SCENARIO 6 OF 6</t>
  </si>
  <si>
    <r>
      <t>FY-</t>
    </r>
    <r>
      <rPr>
        <b/>
        <sz val="18"/>
        <color rgb="FFFF0000"/>
        <rFont val="Courier New"/>
        <family val="1"/>
      </rPr>
      <t>2018</t>
    </r>
    <r>
      <rPr>
        <b/>
        <sz val="18"/>
        <rFont val="Courier New"/>
        <family val="1"/>
      </rPr>
      <t xml:space="preserve"> / 2017                 AUDIT   REPORT</t>
    </r>
  </si>
  <si>
    <r>
      <t xml:space="preserve">FY-2019 / </t>
    </r>
    <r>
      <rPr>
        <b/>
        <sz val="18"/>
        <color rgb="FFFF0000"/>
        <rFont val="Courier New"/>
        <family val="1"/>
      </rPr>
      <t xml:space="preserve">2018  </t>
    </r>
    <r>
      <rPr>
        <b/>
        <sz val="18"/>
        <rFont val="Courier New"/>
        <family val="1"/>
      </rPr>
      <t xml:space="preserve">               AUDIT   REPORT</t>
    </r>
  </si>
  <si>
    <t>BOOK A - PAGE 2 OF 4</t>
  </si>
  <si>
    <t>BOOK A - PAGE 3 OF 4</t>
  </si>
  <si>
    <t>&lt; VALUE IS ON THE AUDIT REPORT</t>
  </si>
  <si>
    <t>&lt; VALUE IS NOT ON THE AUDIT REPORT</t>
  </si>
  <si>
    <t>&lt; THIS IS PROPER CONTRA REVENUE</t>
  </si>
  <si>
    <t>&lt; THIS IS PROPER CONTRA EXPENSE</t>
  </si>
  <si>
    <t>&lt; THIS IS PROPER FASB ASU 2014-09</t>
  </si>
  <si>
    <t>BD ASU 2014-09 FRAUD</t>
  </si>
  <si>
    <t>BD CONTRA REV, FRAUD</t>
  </si>
  <si>
    <r>
      <t xml:space="preserve">    * </t>
    </r>
    <r>
      <rPr>
        <b/>
        <sz val="14"/>
        <color rgb="FFFF0000"/>
        <rFont val="Arial Narrow"/>
        <family val="2"/>
      </rPr>
      <t>-1</t>
    </r>
    <r>
      <rPr>
        <b/>
        <sz val="14"/>
        <rFont val="Arial Narrow"/>
        <family val="2"/>
      </rPr>
      <t xml:space="preserve"> &amp; </t>
    </r>
    <r>
      <rPr>
        <b/>
        <sz val="14"/>
        <color rgb="FF00B050"/>
        <rFont val="Arial Narrow"/>
        <family val="2"/>
      </rPr>
      <t>CASH</t>
    </r>
    <r>
      <rPr>
        <b/>
        <sz val="14"/>
        <rFont val="Arial Narrow"/>
        <family val="2"/>
      </rPr>
      <t xml:space="preserve"> </t>
    </r>
  </si>
  <si>
    <t xml:space="preserve"> NET ASSETS </t>
  </si>
  <si>
    <r>
      <t xml:space="preserve">SINCE TGH INTENTIONALLY SET                                </t>
    </r>
    <r>
      <rPr>
        <b/>
        <sz val="14"/>
        <color rgb="FF00B050"/>
        <rFont val="Courier New"/>
        <family val="1"/>
      </rPr>
      <t>CASH</t>
    </r>
    <r>
      <rPr>
        <b/>
        <sz val="14"/>
        <rFont val="Courier New"/>
        <family val="1"/>
      </rPr>
      <t xml:space="preserve"> = </t>
    </r>
    <r>
      <rPr>
        <b/>
        <sz val="14"/>
        <color rgb="FFFF0000"/>
        <rFont val="Courier New"/>
        <family val="1"/>
      </rPr>
      <t>-1</t>
    </r>
    <r>
      <rPr>
        <b/>
        <sz val="14"/>
        <rFont val="Courier New"/>
        <family val="1"/>
      </rPr>
      <t xml:space="preserve"> TIMES </t>
    </r>
    <r>
      <rPr>
        <b/>
        <sz val="14"/>
        <color rgb="FFC00000"/>
        <rFont val="Courier New"/>
        <family val="1"/>
      </rPr>
      <t>NET ASSETS</t>
    </r>
    <r>
      <rPr>
        <b/>
        <sz val="14"/>
        <rFont val="Courier New"/>
        <family val="1"/>
      </rPr>
      <t xml:space="preserve">,                                VALUES ON THIS PAGE EQUALLY                                REPRESENT (1) </t>
    </r>
    <r>
      <rPr>
        <b/>
        <sz val="14"/>
        <color rgb="FF00B050"/>
        <rFont val="Courier New"/>
        <family val="1"/>
      </rPr>
      <t>CASH</t>
    </r>
    <r>
      <rPr>
        <b/>
        <sz val="14"/>
        <rFont val="Courier New"/>
        <family val="1"/>
      </rPr>
      <t xml:space="preserve">,                                (2) </t>
    </r>
    <r>
      <rPr>
        <b/>
        <sz val="14"/>
        <color rgb="FF0000FF"/>
        <rFont val="Courier New"/>
        <family val="1"/>
      </rPr>
      <t>REVENUE</t>
    </r>
    <r>
      <rPr>
        <b/>
        <sz val="14"/>
        <rFont val="Courier New"/>
        <family val="1"/>
      </rPr>
      <t xml:space="preserve">, (3) </t>
    </r>
    <r>
      <rPr>
        <b/>
        <sz val="14"/>
        <color rgb="FFFF0000"/>
        <rFont val="Courier New"/>
        <family val="1"/>
      </rPr>
      <t xml:space="preserve">EXPENSE,                             </t>
    </r>
    <r>
      <rPr>
        <b/>
        <sz val="14"/>
        <color rgb="FFC00000"/>
        <rFont val="Courier New"/>
        <family val="1"/>
      </rPr>
      <t xml:space="preserve">  </t>
    </r>
    <r>
      <rPr>
        <b/>
        <sz val="14"/>
        <rFont val="Courier New"/>
        <family val="1"/>
      </rPr>
      <t xml:space="preserve"> AND (4)</t>
    </r>
    <r>
      <rPr>
        <b/>
        <sz val="14"/>
        <color rgb="FFC00000"/>
        <rFont val="Courier New"/>
        <family val="1"/>
      </rPr>
      <t xml:space="preserve"> NET ASSETS</t>
    </r>
  </si>
  <si>
    <t>THE               WORDS              &lt; OVER                            THERE ARE                            FASCI-               NATING</t>
  </si>
  <si>
    <t>PSR                                             =                                             PATIENT                SERVICE                REVENUE</t>
  </si>
  <si>
    <t>OTHER NET-A CHANGE 1</t>
  </si>
  <si>
    <t>OTHER NET-A CHANGE 2</t>
  </si>
  <si>
    <t>OTHER NET-A CHANGE 3</t>
  </si>
  <si>
    <t>OTHER NET-A CHANGE 4</t>
  </si>
  <si>
    <t>OTHER NET-A CHANGE 5</t>
  </si>
  <si>
    <t>OTHER NET-A CHANGE 6</t>
  </si>
  <si>
    <t>OTHER NET-A CHANGE 7</t>
  </si>
  <si>
    <t>TAXES &gt;</t>
  </si>
  <si>
    <t>AUDIT &gt;</t>
  </si>
  <si>
    <t>ON THIS PAGE (PAGE 3),                    THE CELL E7 VALUE IS                    REALLY THE VALUE FROM CELL                    E11, BUT SINCE TGH DOES NOT                    OFFSET IT, THEY GET TO                    EMBEZZLE THAT MUCH CASH.</t>
  </si>
  <si>
    <t>ON THIS PAGE (PAGE 3),                    THE CELL D41 VALUE IS                    REALLY THE VALUE FROM CELL                    E46, BUT SINCE TGH DOES NOT                    OFFSET IT, THEY GET TO                    EMBEZZLE THAT MUCH CASH.</t>
  </si>
  <si>
    <t xml:space="preserve">CELL E11 </t>
  </si>
  <si>
    <t xml:space="preserve">CELL E46 </t>
  </si>
  <si>
    <t>AUDIT REPORT:  BY NOT USING                        CELL E17:  TGH CAN EMBEZZLE                        THE BAD DEBT $ IN CELL E11.</t>
  </si>
  <si>
    <t>THE AUDIT REPORT:                                TGH USES ONLY THE                                VALUE IS CELL E11</t>
  </si>
  <si>
    <t>COMPARE               THIS TO               PAGE 3.</t>
  </si>
  <si>
    <r>
      <t xml:space="preserve">ON THEIR TAX RETURN,                                 TGH USES TWO VALUES:                                 CELL E10 &amp; </t>
    </r>
    <r>
      <rPr>
        <b/>
        <sz val="14"/>
        <color rgb="FFFF0000"/>
        <rFont val="Courier New"/>
        <family val="1"/>
      </rPr>
      <t>CELL E16</t>
    </r>
    <r>
      <rPr>
        <b/>
        <sz val="14"/>
        <rFont val="Courier New"/>
        <family val="1"/>
      </rPr>
      <t>.</t>
    </r>
  </si>
  <si>
    <t>FRAUD &gt;</t>
  </si>
  <si>
    <t xml:space="preserve">       REVENUE = REV</t>
  </si>
  <si>
    <t xml:space="preserve">       EXPENSE = EXP</t>
  </si>
  <si>
    <r>
      <t xml:space="preserve">THE STATEMENTS                           OF CASH FLOWS                           REPORT DID </t>
    </r>
    <r>
      <rPr>
        <b/>
        <sz val="20"/>
        <color rgb="FFFF0000"/>
        <rFont val="Courier New"/>
        <family val="1"/>
      </rPr>
      <t>NOT</t>
    </r>
    <r>
      <rPr>
        <b/>
        <sz val="14"/>
        <color rgb="FF0000FF"/>
        <rFont val="Courier New"/>
        <family val="1"/>
      </rPr>
      <t xml:space="preserve">                          PRETEND (?)                           TO ADD BACK                          </t>
    </r>
    <r>
      <rPr>
        <b/>
        <sz val="14"/>
        <color rgb="FF00B050"/>
        <rFont val="Courier New"/>
        <family val="1"/>
      </rPr>
      <t xml:space="preserve"> </t>
    </r>
    <r>
      <rPr>
        <b/>
        <sz val="16"/>
        <color rgb="FF00B050"/>
        <rFont val="Courier New"/>
        <family val="1"/>
      </rPr>
      <t>BAD DEBT CASH</t>
    </r>
  </si>
  <si>
    <r>
      <t xml:space="preserve">THE STATEMENTS                           OF CASH FLOWS                           REPORT DID </t>
    </r>
    <r>
      <rPr>
        <b/>
        <sz val="20"/>
        <rFont val="Courier New"/>
        <family val="1"/>
      </rPr>
      <t>YES</t>
    </r>
    <r>
      <rPr>
        <b/>
        <sz val="14"/>
        <color rgb="FF0000FF"/>
        <rFont val="Courier New"/>
        <family val="1"/>
      </rPr>
      <t xml:space="preserve">  </t>
    </r>
    <r>
      <rPr>
        <b/>
        <sz val="14"/>
        <color rgb="FFFF0000"/>
        <rFont val="Courier New"/>
        <family val="1"/>
      </rPr>
      <t xml:space="preserve">                        PRETEND (?)                           TO ADD BACK                         </t>
    </r>
    <r>
      <rPr>
        <b/>
        <sz val="14"/>
        <color rgb="FF00B050"/>
        <rFont val="Courier New"/>
        <family val="1"/>
      </rPr>
      <t xml:space="preserve"> </t>
    </r>
    <r>
      <rPr>
        <b/>
        <sz val="16"/>
        <color rgb="FF00B050"/>
        <rFont val="Courier New"/>
        <family val="1"/>
      </rPr>
      <t xml:space="preserve"> BAD DEBT CASH</t>
    </r>
  </si>
  <si>
    <t>&lt;</t>
  </si>
  <si>
    <t xml:space="preserve">   ^</t>
  </si>
  <si>
    <t xml:space="preserve">      ^</t>
  </si>
  <si>
    <t xml:space="preserve">         ^</t>
  </si>
  <si>
    <t xml:space="preserve">            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</si>
</sst>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4"/>
      <color theme="1"/>
      <name val="ArialNarrow"/>
      <family val="2"/>
    </font>
    <font>
      <b/>
      <sz val="14"/>
      <color rgb="FFFF0000"/>
      <name val="Courier New"/>
      <family val="1"/>
    </font>
    <font>
      <b/>
      <sz val="14"/>
      <color rgb="FF0000FF"/>
      <name val="Arial Narrow"/>
      <family val="2"/>
    </font>
    <font>
      <b/>
      <sz val="14"/>
      <name val="Courier New"/>
      <family val="1"/>
    </font>
    <font>
      <sz val="14"/>
      <name val="Arial"/>
      <family val="2"/>
    </font>
    <font>
      <sz val="14"/>
      <name val="Arial Narrow"/>
      <family val="2"/>
    </font>
    <font>
      <b/>
      <sz val="32"/>
      <color rgb="FF993300"/>
      <name val="Arial Narrow"/>
      <family val="2"/>
    </font>
    <font>
      <b/>
      <sz val="14"/>
      <color rgb="FF00B050"/>
      <name val="Courier New"/>
      <family val="1"/>
    </font>
    <font>
      <b/>
      <sz val="14"/>
      <name val="Arial Narrow"/>
      <family val="2"/>
    </font>
    <font>
      <b/>
      <sz val="15"/>
      <color rgb="FF0000FF"/>
      <name val="Arial Narrow"/>
      <family val="2"/>
    </font>
    <font>
      <b/>
      <sz val="18"/>
      <color rgb="FFFF0000"/>
      <name val="Arial Narrow"/>
      <family val="2"/>
    </font>
    <font>
      <b/>
      <sz val="18"/>
      <color rgb="FF993300"/>
      <name val="Arial Narrow"/>
      <family val="2"/>
    </font>
    <font>
      <b/>
      <sz val="24"/>
      <color rgb="FF0000FF"/>
      <name val="Arial Narrow"/>
      <family val="2"/>
    </font>
    <font>
      <b/>
      <sz val="24"/>
      <color rgb="FFFF0000"/>
      <name val="Arial Narrow"/>
      <family val="2"/>
    </font>
    <font>
      <b/>
      <sz val="24"/>
      <name val="Arial Narrow"/>
      <family val="2"/>
    </font>
    <font>
      <b/>
      <sz val="24"/>
      <color rgb="FF00B050"/>
      <name val="Arial Narrow"/>
      <family val="2"/>
    </font>
    <font>
      <b/>
      <sz val="26"/>
      <color rgb="FF0000FF"/>
      <name val="Arial Narrow"/>
      <family val="2"/>
    </font>
    <font>
      <b/>
      <sz val="22"/>
      <color rgb="FF993300"/>
      <name val="Courier New"/>
      <family val="1"/>
    </font>
    <font>
      <b/>
      <sz val="28"/>
      <color rgb="FFFFFF00"/>
      <name val="Arial"/>
      <family val="2"/>
    </font>
    <font>
      <b/>
      <sz val="27"/>
      <color rgb="FFFFFF00"/>
      <name val="Arial Narrow"/>
      <family val="2"/>
    </font>
    <font>
      <b/>
      <sz val="26"/>
      <color rgb="FFC00000"/>
      <name val="Arial Narrow"/>
      <family val="2"/>
    </font>
    <font>
      <b/>
      <sz val="14"/>
      <color rgb="FFC00000"/>
      <name val="Courier New"/>
      <family val="1"/>
    </font>
    <font>
      <b/>
      <sz val="20"/>
      <color rgb="FF00B050"/>
      <name val="Courier New"/>
      <family val="1"/>
    </font>
    <font>
      <b/>
      <sz val="18"/>
      <name val="Courier New"/>
      <family val="1"/>
    </font>
    <font>
      <b/>
      <sz val="18"/>
      <color rgb="FFFF0000"/>
      <name val="Courier New"/>
      <family val="1"/>
    </font>
    <font>
      <b/>
      <sz val="30"/>
      <color rgb="FFC00000"/>
      <name val="Arial Narrow"/>
      <family val="2"/>
    </font>
    <font>
      <b/>
      <sz val="30"/>
      <color indexed="60"/>
      <name val="Arial Narrow"/>
      <family val="2"/>
    </font>
    <font>
      <sz val="14"/>
      <color rgb="FFFF0000"/>
      <name val="Arial Narrow"/>
      <family val="2"/>
    </font>
    <font>
      <b/>
      <sz val="14"/>
      <color rgb="FF0000FF"/>
      <name val="Courier New"/>
      <family val="1"/>
    </font>
    <font>
      <b/>
      <sz val="14"/>
      <color rgb="FFFF0000"/>
      <name val="Arial Narrow"/>
      <family val="2"/>
    </font>
    <font>
      <b/>
      <sz val="14"/>
      <color rgb="FFC00000"/>
      <name val="Arial Narrow"/>
      <family val="2"/>
    </font>
    <font>
      <b/>
      <sz val="14"/>
      <color rgb="FF00B050"/>
      <name val="Arial Narrow"/>
      <family val="2"/>
    </font>
    <font>
      <b/>
      <sz val="20"/>
      <name val="Courier New"/>
      <family val="1"/>
    </font>
    <font>
      <b/>
      <sz val="20"/>
      <color rgb="FFFF0000"/>
      <name val="Courier New"/>
      <family val="1"/>
    </font>
    <font>
      <b/>
      <sz val="16"/>
      <color rgb="FF00B050"/>
      <name val="Courier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FC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49" fontId="1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37" fontId="5" fillId="2" borderId="9" xfId="0" quotePrefix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37" fontId="5" fillId="0" borderId="6" xfId="0" applyNumberFormat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37" fontId="5" fillId="0" borderId="12" xfId="0" applyNumberFormat="1" applyFont="1" applyBorder="1" applyAlignment="1">
      <alignment vertical="center"/>
    </xf>
    <xf numFmtId="37" fontId="5" fillId="2" borderId="1" xfId="0" quotePrefix="1" applyNumberFormat="1" applyFont="1" applyFill="1" applyBorder="1" applyAlignment="1">
      <alignment horizontal="right" vertical="center"/>
    </xf>
    <xf numFmtId="37" fontId="5" fillId="2" borderId="6" xfId="0" quotePrefix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3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49" fontId="5" fillId="3" borderId="3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/>
    </xf>
    <xf numFmtId="49" fontId="10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3" fontId="2" fillId="0" borderId="1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Continuous" vertical="center"/>
    </xf>
    <xf numFmtId="37" fontId="5" fillId="0" borderId="0" xfId="0" applyNumberFormat="1" applyFont="1" applyAlignment="1">
      <alignment horizontal="centerContinuous" vertical="center"/>
    </xf>
    <xf numFmtId="37" fontId="5" fillId="6" borderId="6" xfId="0" applyNumberFormat="1" applyFont="1" applyFill="1" applyBorder="1" applyAlignment="1">
      <alignment vertical="center"/>
    </xf>
    <xf numFmtId="3" fontId="2" fillId="6" borderId="0" xfId="0" applyNumberFormat="1" applyFont="1" applyFill="1" applyAlignment="1">
      <alignment horizontal="center" vertical="center"/>
    </xf>
    <xf numFmtId="3" fontId="8" fillId="6" borderId="0" xfId="0" applyNumberFormat="1" applyFont="1" applyFill="1" applyAlignment="1">
      <alignment horizontal="center" vertical="center"/>
    </xf>
    <xf numFmtId="37" fontId="5" fillId="0" borderId="1" xfId="0" applyNumberFormat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37" fontId="22" fillId="2" borderId="1" xfId="0" quotePrefix="1" applyNumberFormat="1" applyFont="1" applyFill="1" applyBorder="1" applyAlignment="1">
      <alignment horizontal="left" vertical="center"/>
    </xf>
    <xf numFmtId="37" fontId="22" fillId="2" borderId="9" xfId="0" quotePrefix="1" applyNumberFormat="1" applyFont="1" applyFill="1" applyBorder="1" applyAlignment="1">
      <alignment horizontal="left" vertical="center"/>
    </xf>
    <xf numFmtId="37" fontId="5" fillId="5" borderId="6" xfId="0" applyNumberFormat="1" applyFont="1" applyFill="1" applyBorder="1" applyAlignment="1">
      <alignment vertical="center"/>
    </xf>
    <xf numFmtId="3" fontId="2" fillId="5" borderId="0" xfId="0" applyNumberFormat="1" applyFont="1" applyFill="1" applyAlignment="1">
      <alignment horizontal="center" vertical="center"/>
    </xf>
    <xf numFmtId="37" fontId="5" fillId="5" borderId="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vertical="center"/>
    </xf>
    <xf numFmtId="37" fontId="27" fillId="5" borderId="1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5" borderId="6" xfId="0" applyNumberFormat="1" applyFont="1" applyFill="1" applyBorder="1" applyAlignment="1">
      <alignment vertical="center"/>
    </xf>
    <xf numFmtId="49" fontId="1" fillId="6" borderId="9" xfId="0" applyNumberFormat="1" applyFont="1" applyFill="1" applyBorder="1" applyAlignment="1">
      <alignment horizontal="left" vertical="center"/>
    </xf>
    <xf numFmtId="49" fontId="28" fillId="6" borderId="1" xfId="0" applyNumberFormat="1" applyFont="1" applyFill="1" applyBorder="1" applyAlignment="1">
      <alignment horizontal="left" vertical="center"/>
    </xf>
    <xf numFmtId="49" fontId="28" fillId="6" borderId="6" xfId="0" applyNumberFormat="1" applyFont="1" applyFill="1" applyBorder="1" applyAlignment="1">
      <alignment vertical="center"/>
    </xf>
    <xf numFmtId="37" fontId="5" fillId="0" borderId="12" xfId="0" applyNumberFormat="1" applyFont="1" applyBorder="1" applyAlignment="1">
      <alignment horizontal="center" vertical="center"/>
    </xf>
    <xf numFmtId="37" fontId="27" fillId="0" borderId="6" xfId="0" applyNumberFormat="1" applyFont="1" applyBorder="1" applyAlignment="1">
      <alignment horizontal="right" vertical="center"/>
    </xf>
    <xf numFmtId="37" fontId="27" fillId="6" borderId="6" xfId="0" applyNumberFormat="1" applyFont="1" applyFill="1" applyBorder="1" applyAlignment="1">
      <alignment horizontal="right" vertical="center"/>
    </xf>
    <xf numFmtId="37" fontId="8" fillId="10" borderId="9" xfId="0" quotePrefix="1" applyNumberFormat="1" applyFont="1" applyFill="1" applyBorder="1" applyAlignment="1">
      <alignment horizontal="left" vertical="center"/>
    </xf>
    <xf numFmtId="37" fontId="30" fillId="10" borderId="1" xfId="0" quotePrefix="1" applyNumberFormat="1" applyFont="1" applyFill="1" applyBorder="1" applyAlignment="1">
      <alignment horizontal="left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7" fontId="3" fillId="6" borderId="6" xfId="0" applyNumberFormat="1" applyFont="1" applyFill="1" applyBorder="1" applyAlignment="1">
      <alignment horizontal="right" vertical="center"/>
    </xf>
    <xf numFmtId="37" fontId="1" fillId="6" borderId="6" xfId="0" applyNumberFormat="1" applyFont="1" applyFill="1" applyBorder="1" applyAlignment="1">
      <alignment horizontal="right" vertical="center"/>
    </xf>
    <xf numFmtId="37" fontId="1" fillId="5" borderId="6" xfId="0" applyNumberFormat="1" applyFont="1" applyFill="1" applyBorder="1" applyAlignment="1">
      <alignment horizontal="right" vertical="center"/>
    </xf>
    <xf numFmtId="37" fontId="3" fillId="5" borderId="6" xfId="0" applyNumberFormat="1" applyFont="1" applyFill="1" applyBorder="1" applyAlignment="1">
      <alignment horizontal="right" vertical="center"/>
    </xf>
    <xf numFmtId="37" fontId="1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left" vertical="center"/>
    </xf>
    <xf numFmtId="37" fontId="28" fillId="0" borderId="0" xfId="0" applyNumberFormat="1" applyFont="1" applyAlignment="1">
      <alignment horizontal="left" vertical="center"/>
    </xf>
    <xf numFmtId="3" fontId="1" fillId="0" borderId="6" xfId="0" applyNumberFormat="1" applyFont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3" fontId="28" fillId="6" borderId="6" xfId="0" applyNumberFormat="1" applyFont="1" applyFill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3" fontId="28" fillId="5" borderId="1" xfId="0" applyNumberFormat="1" applyFont="1" applyFill="1" applyBorder="1" applyAlignment="1">
      <alignment horizontal="center" vertical="center"/>
    </xf>
    <xf numFmtId="3" fontId="28" fillId="5" borderId="6" xfId="0" applyNumberFormat="1" applyFont="1" applyFill="1" applyBorder="1" applyAlignment="1">
      <alignment horizontal="center" vertical="center"/>
    </xf>
    <xf numFmtId="49" fontId="28" fillId="6" borderId="6" xfId="0" applyNumberFormat="1" applyFont="1" applyFill="1" applyBorder="1" applyAlignment="1">
      <alignment horizontal="left" vertical="center"/>
    </xf>
    <xf numFmtId="49" fontId="1" fillId="6" borderId="6" xfId="0" quotePrefix="1" applyNumberFormat="1" applyFont="1" applyFill="1" applyBorder="1" applyAlignment="1">
      <alignment horizontal="left" vertical="center"/>
    </xf>
    <xf numFmtId="37" fontId="27" fillId="5" borderId="1" xfId="0" applyNumberFormat="1" applyFont="1" applyFill="1" applyBorder="1" applyAlignment="1">
      <alignment horizontal="left" vertical="center"/>
    </xf>
    <xf numFmtId="37" fontId="27" fillId="0" borderId="6" xfId="0" applyNumberFormat="1" applyFont="1" applyBorder="1" applyAlignment="1">
      <alignment horizontal="left" vertical="center"/>
    </xf>
    <xf numFmtId="37" fontId="27" fillId="6" borderId="6" xfId="0" applyNumberFormat="1" applyFont="1" applyFill="1" applyBorder="1" applyAlignment="1">
      <alignment horizontal="left" vertical="center"/>
    </xf>
    <xf numFmtId="37" fontId="27" fillId="6" borderId="6" xfId="0" quotePrefix="1" applyNumberFormat="1" applyFont="1" applyFill="1" applyBorder="1" applyAlignment="1">
      <alignment horizontal="left" vertical="center"/>
    </xf>
    <xf numFmtId="37" fontId="27" fillId="0" borderId="6" xfId="0" quotePrefix="1" applyNumberFormat="1" applyFont="1" applyBorder="1" applyAlignment="1">
      <alignment horizontal="left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37" fontId="19" fillId="4" borderId="4" xfId="0" applyNumberFormat="1" applyFont="1" applyFill="1" applyBorder="1" applyAlignment="1">
      <alignment horizontal="center" vertical="center"/>
    </xf>
    <xf numFmtId="37" fontId="19" fillId="4" borderId="13" xfId="0" applyNumberFormat="1" applyFont="1" applyFill="1" applyBorder="1" applyAlignment="1">
      <alignment horizontal="center" vertical="center"/>
    </xf>
    <xf numFmtId="37" fontId="19" fillId="4" borderId="7" xfId="0" applyNumberFormat="1" applyFont="1" applyFill="1" applyBorder="1" applyAlignment="1">
      <alignment horizontal="center" vertical="center"/>
    </xf>
    <xf numFmtId="37" fontId="19" fillId="4" borderId="10" xfId="0" applyNumberFormat="1" applyFont="1" applyFill="1" applyBorder="1" applyAlignment="1">
      <alignment horizontal="center" vertical="center"/>
    </xf>
    <xf numFmtId="37" fontId="19" fillId="4" borderId="11" xfId="0" applyNumberFormat="1" applyFont="1" applyFill="1" applyBorder="1" applyAlignment="1">
      <alignment horizontal="center" vertical="center"/>
    </xf>
    <xf numFmtId="37" fontId="19" fillId="4" borderId="2" xfId="0" applyNumberFormat="1" applyFont="1" applyFill="1" applyBorder="1" applyAlignment="1">
      <alignment horizontal="center" vertical="center"/>
    </xf>
    <xf numFmtId="37" fontId="3" fillId="10" borderId="1" xfId="0" applyNumberFormat="1" applyFont="1" applyFill="1" applyBorder="1" applyAlignment="1">
      <alignment horizontal="center" vertical="center" wrapText="1"/>
    </xf>
    <xf numFmtId="37" fontId="3" fillId="10" borderId="6" xfId="0" applyNumberFormat="1" applyFont="1" applyFill="1" applyBorder="1" applyAlignment="1">
      <alignment horizontal="center" vertical="center" wrapText="1"/>
    </xf>
    <xf numFmtId="37" fontId="3" fillId="10" borderId="9" xfId="0" applyNumberFormat="1" applyFont="1" applyFill="1" applyBorder="1" applyAlignment="1">
      <alignment horizontal="center" vertical="center" wrapText="1"/>
    </xf>
    <xf numFmtId="37" fontId="1" fillId="5" borderId="4" xfId="0" applyNumberFormat="1" applyFont="1" applyFill="1" applyBorder="1" applyAlignment="1">
      <alignment horizontal="center" vertical="center" wrapText="1"/>
    </xf>
    <xf numFmtId="37" fontId="1" fillId="5" borderId="5" xfId="0" applyNumberFormat="1" applyFont="1" applyFill="1" applyBorder="1" applyAlignment="1">
      <alignment horizontal="center" vertical="center" wrapText="1"/>
    </xf>
    <xf numFmtId="37" fontId="1" fillId="5" borderId="13" xfId="0" applyNumberFormat="1" applyFont="1" applyFill="1" applyBorder="1" applyAlignment="1">
      <alignment horizontal="center" vertical="center" wrapText="1"/>
    </xf>
    <xf numFmtId="37" fontId="1" fillId="5" borderId="11" xfId="0" applyNumberFormat="1" applyFont="1" applyFill="1" applyBorder="1" applyAlignment="1">
      <alignment horizontal="center" vertical="center" wrapText="1"/>
    </xf>
    <xf numFmtId="37" fontId="1" fillId="5" borderId="0" xfId="0" applyNumberFormat="1" applyFont="1" applyFill="1" applyAlignment="1">
      <alignment horizontal="center" vertical="center" wrapText="1"/>
    </xf>
    <xf numFmtId="37" fontId="1" fillId="5" borderId="2" xfId="0" applyNumberFormat="1" applyFont="1" applyFill="1" applyBorder="1" applyAlignment="1">
      <alignment horizontal="center" vertical="center" wrapText="1"/>
    </xf>
    <xf numFmtId="37" fontId="1" fillId="5" borderId="7" xfId="0" applyNumberFormat="1" applyFont="1" applyFill="1" applyBorder="1" applyAlignment="1">
      <alignment horizontal="center" vertical="center" wrapText="1"/>
    </xf>
    <xf numFmtId="37" fontId="1" fillId="5" borderId="8" xfId="0" applyNumberFormat="1" applyFont="1" applyFill="1" applyBorder="1" applyAlignment="1">
      <alignment horizontal="center" vertical="center" wrapText="1"/>
    </xf>
    <xf numFmtId="37" fontId="1" fillId="5" borderId="10" xfId="0" applyNumberFormat="1" applyFont="1" applyFill="1" applyBorder="1" applyAlignment="1">
      <alignment horizontal="center" vertical="center" wrapText="1"/>
    </xf>
    <xf numFmtId="37" fontId="23" fillId="8" borderId="4" xfId="0" applyNumberFormat="1" applyFont="1" applyFill="1" applyBorder="1" applyAlignment="1">
      <alignment horizontal="center" vertical="center" wrapText="1"/>
    </xf>
    <xf numFmtId="37" fontId="23" fillId="8" borderId="5" xfId="0" applyNumberFormat="1" applyFont="1" applyFill="1" applyBorder="1" applyAlignment="1">
      <alignment horizontal="center" vertical="center" wrapText="1"/>
    </xf>
    <xf numFmtId="37" fontId="23" fillId="8" borderId="13" xfId="0" applyNumberFormat="1" applyFont="1" applyFill="1" applyBorder="1" applyAlignment="1">
      <alignment horizontal="center" vertical="center" wrapText="1"/>
    </xf>
    <xf numFmtId="37" fontId="23" fillId="8" borderId="11" xfId="0" applyNumberFormat="1" applyFont="1" applyFill="1" applyBorder="1" applyAlignment="1">
      <alignment horizontal="center" vertical="center" wrapText="1"/>
    </xf>
    <xf numFmtId="37" fontId="23" fillId="8" borderId="0" xfId="0" applyNumberFormat="1" applyFont="1" applyFill="1" applyAlignment="1">
      <alignment horizontal="center" vertical="center" wrapText="1"/>
    </xf>
    <xf numFmtId="37" fontId="23" fillId="8" borderId="2" xfId="0" applyNumberFormat="1" applyFont="1" applyFill="1" applyBorder="1" applyAlignment="1">
      <alignment horizontal="center" vertical="center" wrapText="1"/>
    </xf>
    <xf numFmtId="37" fontId="23" fillId="8" borderId="7" xfId="0" applyNumberFormat="1" applyFont="1" applyFill="1" applyBorder="1" applyAlignment="1">
      <alignment horizontal="center" vertical="center" wrapText="1"/>
    </xf>
    <xf numFmtId="37" fontId="23" fillId="8" borderId="8" xfId="0" applyNumberFormat="1" applyFont="1" applyFill="1" applyBorder="1" applyAlignment="1">
      <alignment horizontal="center" vertical="center" wrapText="1"/>
    </xf>
    <xf numFmtId="37" fontId="23" fillId="8" borderId="10" xfId="0" applyNumberFormat="1" applyFont="1" applyFill="1" applyBorder="1" applyAlignment="1">
      <alignment horizontal="center" vertical="center" wrapText="1"/>
    </xf>
    <xf numFmtId="37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7" fontId="23" fillId="9" borderId="4" xfId="0" applyNumberFormat="1" applyFont="1" applyFill="1" applyBorder="1" applyAlignment="1">
      <alignment horizontal="center" vertical="center" wrapText="1"/>
    </xf>
    <xf numFmtId="37" fontId="23" fillId="9" borderId="5" xfId="0" applyNumberFormat="1" applyFont="1" applyFill="1" applyBorder="1" applyAlignment="1">
      <alignment horizontal="center" vertical="center" wrapText="1"/>
    </xf>
    <xf numFmtId="37" fontId="23" fillId="9" borderId="13" xfId="0" applyNumberFormat="1" applyFont="1" applyFill="1" applyBorder="1" applyAlignment="1">
      <alignment horizontal="center" vertical="center" wrapText="1"/>
    </xf>
    <xf numFmtId="37" fontId="23" fillId="9" borderId="11" xfId="0" applyNumberFormat="1" applyFont="1" applyFill="1" applyBorder="1" applyAlignment="1">
      <alignment horizontal="center" vertical="center" wrapText="1"/>
    </xf>
    <xf numFmtId="37" fontId="23" fillId="9" borderId="0" xfId="0" applyNumberFormat="1" applyFont="1" applyFill="1" applyAlignment="1">
      <alignment horizontal="center" vertical="center" wrapText="1"/>
    </xf>
    <xf numFmtId="37" fontId="23" fillId="9" borderId="2" xfId="0" applyNumberFormat="1" applyFont="1" applyFill="1" applyBorder="1" applyAlignment="1">
      <alignment horizontal="center" vertical="center" wrapText="1"/>
    </xf>
    <xf numFmtId="37" fontId="23" fillId="9" borderId="7" xfId="0" applyNumberFormat="1" applyFont="1" applyFill="1" applyBorder="1" applyAlignment="1">
      <alignment horizontal="center" vertical="center" wrapText="1"/>
    </xf>
    <xf numFmtId="37" fontId="23" fillId="9" borderId="8" xfId="0" applyNumberFormat="1" applyFont="1" applyFill="1" applyBorder="1" applyAlignment="1">
      <alignment horizontal="center" vertical="center" wrapText="1"/>
    </xf>
    <xf numFmtId="37" fontId="23" fillId="9" borderId="10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37" fontId="1" fillId="5" borderId="4" xfId="0" quotePrefix="1" applyNumberFormat="1" applyFont="1" applyFill="1" applyBorder="1" applyAlignment="1">
      <alignment horizontal="center" vertical="center" wrapText="1"/>
    </xf>
    <xf numFmtId="37" fontId="1" fillId="5" borderId="5" xfId="0" quotePrefix="1" applyNumberFormat="1" applyFont="1" applyFill="1" applyBorder="1" applyAlignment="1">
      <alignment horizontal="center" vertical="center" wrapText="1"/>
    </xf>
    <xf numFmtId="37" fontId="1" fillId="5" borderId="11" xfId="0" quotePrefix="1" applyNumberFormat="1" applyFont="1" applyFill="1" applyBorder="1" applyAlignment="1">
      <alignment horizontal="center" vertical="center" wrapText="1"/>
    </xf>
    <xf numFmtId="37" fontId="1" fillId="5" borderId="0" xfId="0" quotePrefix="1" applyNumberFormat="1" applyFont="1" applyFill="1" applyAlignment="1">
      <alignment horizontal="center" vertical="center" wrapText="1"/>
    </xf>
    <xf numFmtId="37" fontId="1" fillId="5" borderId="7" xfId="0" quotePrefix="1" applyNumberFormat="1" applyFont="1" applyFill="1" applyBorder="1" applyAlignment="1">
      <alignment horizontal="center" vertical="center" wrapText="1"/>
    </xf>
    <xf numFmtId="37" fontId="1" fillId="5" borderId="8" xfId="0" quotePrefix="1" applyNumberFormat="1" applyFont="1" applyFill="1" applyBorder="1" applyAlignment="1">
      <alignment horizontal="center" vertical="center" wrapText="1"/>
    </xf>
    <xf numFmtId="37" fontId="1" fillId="5" borderId="1" xfId="0" applyNumberFormat="1" applyFont="1" applyFill="1" applyBorder="1" applyAlignment="1">
      <alignment horizontal="center" vertical="center" wrapText="1"/>
    </xf>
    <xf numFmtId="37" fontId="1" fillId="5" borderId="6" xfId="0" applyNumberFormat="1" applyFont="1" applyFill="1" applyBorder="1" applyAlignment="1">
      <alignment horizontal="center" vertical="center" wrapText="1"/>
    </xf>
    <xf numFmtId="37" fontId="1" fillId="5" borderId="9" xfId="0" applyNumberFormat="1" applyFont="1" applyFill="1" applyBorder="1" applyAlignment="1">
      <alignment horizontal="center" vertical="center" wrapText="1"/>
    </xf>
    <xf numFmtId="37" fontId="3" fillId="6" borderId="11" xfId="0" quotePrefix="1" applyNumberFormat="1" applyFont="1" applyFill="1" applyBorder="1" applyAlignment="1">
      <alignment horizontal="center" vertical="center" wrapText="1"/>
    </xf>
    <xf numFmtId="37" fontId="3" fillId="6" borderId="0" xfId="0" applyNumberFormat="1" applyFont="1" applyFill="1" applyAlignment="1">
      <alignment horizontal="center" vertical="center" wrapText="1"/>
    </xf>
    <xf numFmtId="37" fontId="3" fillId="6" borderId="2" xfId="0" applyNumberFormat="1" applyFont="1" applyFill="1" applyBorder="1" applyAlignment="1">
      <alignment horizontal="center" vertical="center" wrapText="1"/>
    </xf>
    <xf numFmtId="37" fontId="3" fillId="6" borderId="11" xfId="0" applyNumberFormat="1" applyFont="1" applyFill="1" applyBorder="1" applyAlignment="1">
      <alignment horizontal="center" vertical="center" wrapText="1"/>
    </xf>
    <xf numFmtId="37" fontId="3" fillId="6" borderId="7" xfId="0" applyNumberFormat="1" applyFont="1" applyFill="1" applyBorder="1" applyAlignment="1">
      <alignment horizontal="center" vertical="center" wrapText="1"/>
    </xf>
    <xf numFmtId="37" fontId="3" fillId="6" borderId="8" xfId="0" applyNumberFormat="1" applyFont="1" applyFill="1" applyBorder="1" applyAlignment="1">
      <alignment horizontal="center" vertical="center" wrapText="1"/>
    </xf>
    <xf numFmtId="37" fontId="3" fillId="6" borderId="10" xfId="0" applyNumberFormat="1" applyFont="1" applyFill="1" applyBorder="1" applyAlignment="1">
      <alignment horizontal="center" vertical="center" wrapText="1"/>
    </xf>
    <xf numFmtId="37" fontId="7" fillId="2" borderId="1" xfId="0" applyNumberFormat="1" applyFont="1" applyFill="1" applyBorder="1" applyAlignment="1">
      <alignment horizontal="center" vertical="center" wrapText="1"/>
    </xf>
    <xf numFmtId="37" fontId="7" fillId="2" borderId="6" xfId="0" applyNumberFormat="1" applyFont="1" applyFill="1" applyBorder="1" applyAlignment="1">
      <alignment horizontal="center" vertical="center" wrapText="1"/>
    </xf>
    <xf numFmtId="37" fontId="7" fillId="2" borderId="9" xfId="0" applyNumberFormat="1" applyFont="1" applyFill="1" applyBorder="1" applyAlignment="1">
      <alignment horizontal="center" vertical="center" wrapText="1"/>
    </xf>
    <xf numFmtId="37" fontId="3" fillId="10" borderId="4" xfId="0" applyNumberFormat="1" applyFont="1" applyFill="1" applyBorder="1" applyAlignment="1">
      <alignment horizontal="center" vertical="center" wrapText="1"/>
    </xf>
    <xf numFmtId="37" fontId="3" fillId="10" borderId="5" xfId="0" applyNumberFormat="1" applyFont="1" applyFill="1" applyBorder="1" applyAlignment="1">
      <alignment horizontal="center" vertical="center" wrapText="1"/>
    </xf>
    <xf numFmtId="37" fontId="3" fillId="10" borderId="13" xfId="0" applyNumberFormat="1" applyFont="1" applyFill="1" applyBorder="1" applyAlignment="1">
      <alignment horizontal="center" vertical="center" wrapText="1"/>
    </xf>
    <xf numFmtId="37" fontId="3" fillId="10" borderId="11" xfId="0" applyNumberFormat="1" applyFont="1" applyFill="1" applyBorder="1" applyAlignment="1">
      <alignment horizontal="center" vertical="center" wrapText="1"/>
    </xf>
    <xf numFmtId="37" fontId="3" fillId="10" borderId="0" xfId="0" applyNumberFormat="1" applyFont="1" applyFill="1" applyAlignment="1">
      <alignment horizontal="center" vertical="center" wrapText="1"/>
    </xf>
    <xf numFmtId="37" fontId="3" fillId="10" borderId="2" xfId="0" applyNumberFormat="1" applyFont="1" applyFill="1" applyBorder="1" applyAlignment="1">
      <alignment horizontal="center" vertical="center" wrapText="1"/>
    </xf>
    <xf numFmtId="37" fontId="3" fillId="10" borderId="7" xfId="0" applyNumberFormat="1" applyFont="1" applyFill="1" applyBorder="1" applyAlignment="1">
      <alignment horizontal="center" vertical="center" wrapText="1"/>
    </xf>
    <xf numFmtId="37" fontId="3" fillId="10" borderId="8" xfId="0" applyNumberFormat="1" applyFont="1" applyFill="1" applyBorder="1" applyAlignment="1">
      <alignment horizontal="center" vertical="center" wrapText="1"/>
    </xf>
    <xf numFmtId="37" fontId="3" fillId="10" borderId="10" xfId="0" applyNumberFormat="1" applyFont="1" applyFill="1" applyBorder="1" applyAlignment="1">
      <alignment horizontal="center" vertical="center" wrapText="1"/>
    </xf>
    <xf numFmtId="37" fontId="28" fillId="5" borderId="4" xfId="0" applyNumberFormat="1" applyFont="1" applyFill="1" applyBorder="1" applyAlignment="1">
      <alignment horizontal="center" vertical="center" wrapText="1"/>
    </xf>
    <xf numFmtId="37" fontId="28" fillId="5" borderId="13" xfId="0" applyNumberFormat="1" applyFont="1" applyFill="1" applyBorder="1" applyAlignment="1">
      <alignment horizontal="center" vertical="center" wrapText="1"/>
    </xf>
    <xf numFmtId="37" fontId="28" fillId="5" borderId="11" xfId="0" applyNumberFormat="1" applyFont="1" applyFill="1" applyBorder="1" applyAlignment="1">
      <alignment horizontal="center" vertical="center" wrapText="1"/>
    </xf>
    <xf numFmtId="37" fontId="28" fillId="5" borderId="2" xfId="0" applyNumberFormat="1" applyFont="1" applyFill="1" applyBorder="1" applyAlignment="1">
      <alignment horizontal="center" vertical="center" wrapText="1"/>
    </xf>
    <xf numFmtId="37" fontId="28" fillId="5" borderId="7" xfId="0" applyNumberFormat="1" applyFont="1" applyFill="1" applyBorder="1" applyAlignment="1">
      <alignment horizontal="center" vertical="center" wrapText="1"/>
    </xf>
    <xf numFmtId="37" fontId="28" fillId="5" borderId="10" xfId="0" applyNumberFormat="1" applyFont="1" applyFill="1" applyBorder="1" applyAlignment="1">
      <alignment horizontal="center" vertical="center" wrapText="1"/>
    </xf>
    <xf numFmtId="37" fontId="1" fillId="10" borderId="4" xfId="0" applyNumberFormat="1" applyFont="1" applyFill="1" applyBorder="1" applyAlignment="1">
      <alignment horizontal="center" vertical="center" wrapText="1"/>
    </xf>
    <xf numFmtId="37" fontId="1" fillId="10" borderId="5" xfId="0" applyNumberFormat="1" applyFont="1" applyFill="1" applyBorder="1" applyAlignment="1">
      <alignment horizontal="center" vertical="center" wrapText="1"/>
    </xf>
    <xf numFmtId="37" fontId="1" fillId="10" borderId="13" xfId="0" applyNumberFormat="1" applyFont="1" applyFill="1" applyBorder="1" applyAlignment="1">
      <alignment horizontal="center" vertical="center" wrapText="1"/>
    </xf>
    <xf numFmtId="37" fontId="1" fillId="10" borderId="11" xfId="0" applyNumberFormat="1" applyFont="1" applyFill="1" applyBorder="1" applyAlignment="1">
      <alignment horizontal="center" vertical="center" wrapText="1"/>
    </xf>
    <xf numFmtId="37" fontId="1" fillId="10" borderId="0" xfId="0" applyNumberFormat="1" applyFont="1" applyFill="1" applyAlignment="1">
      <alignment horizontal="center" vertical="center" wrapText="1"/>
    </xf>
    <xf numFmtId="37" fontId="1" fillId="10" borderId="2" xfId="0" applyNumberFormat="1" applyFont="1" applyFill="1" applyBorder="1" applyAlignment="1">
      <alignment horizontal="center" vertical="center" wrapText="1"/>
    </xf>
    <xf numFmtId="37" fontId="1" fillId="10" borderId="7" xfId="0" applyNumberFormat="1" applyFont="1" applyFill="1" applyBorder="1" applyAlignment="1">
      <alignment horizontal="center" vertical="center" wrapText="1"/>
    </xf>
    <xf numFmtId="37" fontId="1" fillId="10" borderId="8" xfId="0" applyNumberFormat="1" applyFont="1" applyFill="1" applyBorder="1" applyAlignment="1">
      <alignment horizontal="center" vertical="center" wrapText="1"/>
    </xf>
    <xf numFmtId="37" fontId="1" fillId="10" borderId="10" xfId="0" applyNumberFormat="1" applyFont="1" applyFill="1" applyBorder="1" applyAlignment="1">
      <alignment horizontal="center" vertical="center" wrapText="1"/>
    </xf>
    <xf numFmtId="37" fontId="18" fillId="7" borderId="4" xfId="0" applyNumberFormat="1" applyFont="1" applyFill="1" applyBorder="1" applyAlignment="1">
      <alignment horizontal="center" vertical="center"/>
    </xf>
    <xf numFmtId="37" fontId="18" fillId="7" borderId="13" xfId="0" applyNumberFormat="1" applyFont="1" applyFill="1" applyBorder="1" applyAlignment="1">
      <alignment horizontal="center" vertical="center"/>
    </xf>
    <xf numFmtId="37" fontId="18" fillId="7" borderId="7" xfId="0" applyNumberFormat="1" applyFont="1" applyFill="1" applyBorder="1" applyAlignment="1">
      <alignment horizontal="center" vertical="center"/>
    </xf>
    <xf numFmtId="37" fontId="18" fillId="7" borderId="10" xfId="0" applyNumberFormat="1" applyFont="1" applyFill="1" applyBorder="1" applyAlignment="1">
      <alignment horizontal="center" vertical="center"/>
    </xf>
    <xf numFmtId="37" fontId="18" fillId="7" borderId="11" xfId="0" applyNumberFormat="1" applyFont="1" applyFill="1" applyBorder="1" applyAlignment="1">
      <alignment horizontal="center" vertical="center"/>
    </xf>
    <xf numFmtId="37" fontId="18" fillId="7" borderId="2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37" fontId="20" fillId="5" borderId="4" xfId="0" applyNumberFormat="1" applyFont="1" applyFill="1" applyBorder="1" applyAlignment="1">
      <alignment horizontal="center" vertical="center"/>
    </xf>
    <xf numFmtId="37" fontId="20" fillId="5" borderId="13" xfId="0" applyNumberFormat="1" applyFont="1" applyFill="1" applyBorder="1" applyAlignment="1">
      <alignment horizontal="center" vertical="center"/>
    </xf>
    <xf numFmtId="37" fontId="20" fillId="5" borderId="7" xfId="0" applyNumberFormat="1" applyFont="1" applyFill="1" applyBorder="1" applyAlignment="1">
      <alignment horizontal="center" vertical="center"/>
    </xf>
    <xf numFmtId="37" fontId="20" fillId="5" borderId="10" xfId="0" applyNumberFormat="1" applyFont="1" applyFill="1" applyBorder="1" applyAlignment="1">
      <alignment horizontal="center" vertical="center"/>
    </xf>
    <xf numFmtId="37" fontId="20" fillId="5" borderId="11" xfId="0" applyNumberFormat="1" applyFont="1" applyFill="1" applyBorder="1" applyAlignment="1">
      <alignment horizontal="center" vertical="center"/>
    </xf>
    <xf numFmtId="37" fontId="20" fillId="5" borderId="2" xfId="0" applyNumberFormat="1" applyFont="1" applyFill="1" applyBorder="1" applyAlignment="1">
      <alignment horizontal="center" vertical="center"/>
    </xf>
    <xf numFmtId="49" fontId="21" fillId="5" borderId="15" xfId="0" applyNumberFormat="1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49" fontId="21" fillId="5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A7FDFF"/>
      <color rgb="FFFFDEFF"/>
      <color rgb="FFFE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39</xdr:row>
      <xdr:rowOff>177800</xdr:rowOff>
    </xdr:from>
    <xdr:to>
      <xdr:col>11</xdr:col>
      <xdr:colOff>114300</xdr:colOff>
      <xdr:row>59</xdr:row>
      <xdr:rowOff>76200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69596E7-0BAA-1B49-A6BB-5A9132F67ADA}"/>
            </a:ext>
          </a:extLst>
        </xdr:cNvPr>
        <xdr:cNvCxnSpPr/>
      </xdr:nvCxnSpPr>
      <xdr:spPr>
        <a:xfrm flipV="1">
          <a:off x="5537200" y="9156700"/>
          <a:ext cx="3657600" cy="44958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7</xdr:row>
      <xdr:rowOff>25400</xdr:rowOff>
    </xdr:from>
    <xdr:to>
      <xdr:col>4</xdr:col>
      <xdr:colOff>241300</xdr:colOff>
      <xdr:row>20</xdr:row>
      <xdr:rowOff>88900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589A2D-181A-73C8-0760-5359B8CFA213}"/>
            </a:ext>
          </a:extLst>
        </xdr:cNvPr>
        <xdr:cNvCxnSpPr/>
      </xdr:nvCxnSpPr>
      <xdr:spPr>
        <a:xfrm flipV="1">
          <a:off x="3479800" y="1676400"/>
          <a:ext cx="558800" cy="3035300"/>
        </a:xfrm>
        <a:prstGeom prst="line">
          <a:avLst/>
        </a:prstGeom>
        <a:ln w="1270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939800</xdr:colOff>
      <xdr:row>41</xdr:row>
      <xdr:rowOff>12700</xdr:rowOff>
    </xdr:from>
    <xdr:to>
      <xdr:col>4</xdr:col>
      <xdr:colOff>456184</xdr:colOff>
      <xdr:row>55</xdr:row>
      <xdr:rowOff>50800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D5C4C1-F789-3A4F-AF86-24E1F48FC46E}"/>
            </a:ext>
          </a:extLst>
        </xdr:cNvPr>
        <xdr:cNvCxnSpPr/>
      </xdr:nvCxnSpPr>
      <xdr:spPr>
        <a:xfrm flipH="1" flipV="1">
          <a:off x="3695700" y="9474200"/>
          <a:ext cx="557784" cy="3238500"/>
        </a:xfrm>
        <a:prstGeom prst="line">
          <a:avLst/>
        </a:prstGeom>
        <a:ln w="1270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DF1E-8ED5-9446-BDFE-0A1E83F25EFD}">
  <dimension ref="A1:S66"/>
  <sheetViews>
    <sheetView tabSelected="1" zoomScaleNormal="100" workbookViewId="0"/>
  </sheetViews>
  <sheetFormatPr baseColWidth="10" defaultColWidth="14" defaultRowHeight="18" customHeight="1"/>
  <cols>
    <col min="1" max="1" width="29.1640625" style="14" customWidth="1"/>
    <col min="2" max="2" width="5" style="14" customWidth="1"/>
    <col min="3" max="3" width="2" style="4" customWidth="1"/>
    <col min="4" max="4" width="13.6640625" style="2" customWidth="1"/>
    <col min="5" max="5" width="13.1640625" style="2" customWidth="1"/>
    <col min="6" max="6" width="13.33203125" style="2" bestFit="1" customWidth="1"/>
    <col min="7" max="7" width="2" style="4" customWidth="1"/>
    <col min="8" max="8" width="14" style="2" customWidth="1"/>
    <col min="9" max="9" width="10.83203125" style="2" bestFit="1" customWidth="1"/>
    <col min="10" max="10" width="14" style="2" customWidth="1"/>
    <col min="11" max="11" width="2" style="4" customWidth="1"/>
    <col min="12" max="12" width="14" style="2" customWidth="1"/>
    <col min="13" max="13" width="3.6640625" style="15" customWidth="1"/>
    <col min="14" max="16384" width="14" style="4"/>
  </cols>
  <sheetData>
    <row r="1" spans="1:14" ht="18" customHeight="1">
      <c r="A1" s="61" t="s">
        <v>0</v>
      </c>
      <c r="B1" s="1" t="s">
        <v>1</v>
      </c>
      <c r="J1" s="100" t="s">
        <v>71</v>
      </c>
      <c r="K1" s="101"/>
      <c r="L1" s="102"/>
      <c r="M1" s="3">
        <v>1</v>
      </c>
      <c r="N1" s="4" t="s">
        <v>23</v>
      </c>
    </row>
    <row r="2" spans="1:14" ht="18" customHeight="1">
      <c r="A2" s="62" t="s">
        <v>2</v>
      </c>
      <c r="B2" s="60" t="s">
        <v>39</v>
      </c>
      <c r="H2" s="82" t="s">
        <v>40</v>
      </c>
      <c r="I2" s="83"/>
      <c r="J2" s="103"/>
      <c r="K2" s="104"/>
      <c r="L2" s="105"/>
      <c r="M2" s="3">
        <f t="shared" ref="M2:M63" si="0">M1+1</f>
        <v>2</v>
      </c>
    </row>
    <row r="3" spans="1:14" ht="18" customHeight="1">
      <c r="A3" s="61" t="s">
        <v>3</v>
      </c>
      <c r="B3" s="1" t="s">
        <v>4</v>
      </c>
      <c r="H3" s="84"/>
      <c r="I3" s="85"/>
      <c r="J3" s="106"/>
      <c r="K3" s="107"/>
      <c r="L3" s="108"/>
      <c r="M3" s="3">
        <f t="shared" si="0"/>
        <v>3</v>
      </c>
    </row>
    <row r="4" spans="1:14" ht="20" customHeight="1">
      <c r="A4" s="78" t="s">
        <v>65</v>
      </c>
      <c r="B4" s="79"/>
      <c r="D4" s="35" t="s">
        <v>55</v>
      </c>
      <c r="E4" s="12" t="s">
        <v>54</v>
      </c>
      <c r="F4" s="12" t="s">
        <v>19</v>
      </c>
      <c r="H4" s="12" t="s">
        <v>21</v>
      </c>
      <c r="I4" s="12"/>
      <c r="J4" s="13" t="s">
        <v>17</v>
      </c>
      <c r="L4" s="53" t="s">
        <v>83</v>
      </c>
      <c r="M4" s="3">
        <f t="shared" si="0"/>
        <v>4</v>
      </c>
    </row>
    <row r="5" spans="1:14" ht="20" customHeight="1">
      <c r="A5" s="5" t="s">
        <v>5</v>
      </c>
      <c r="B5" s="40" t="s">
        <v>16</v>
      </c>
      <c r="D5" s="36" t="s">
        <v>56</v>
      </c>
      <c r="E5" s="6" t="s">
        <v>38</v>
      </c>
      <c r="F5" s="6" t="s">
        <v>20</v>
      </c>
      <c r="H5" s="6" t="s">
        <v>22</v>
      </c>
      <c r="I5" s="6" t="s">
        <v>18</v>
      </c>
      <c r="J5" s="6" t="s">
        <v>7</v>
      </c>
      <c r="L5" s="52" t="s">
        <v>82</v>
      </c>
      <c r="M5" s="3">
        <f t="shared" si="0"/>
        <v>5</v>
      </c>
    </row>
    <row r="6" spans="1:14" ht="18" customHeight="1">
      <c r="A6" s="44" t="s">
        <v>80</v>
      </c>
      <c r="B6" s="65" t="s">
        <v>13</v>
      </c>
      <c r="D6" s="31"/>
      <c r="E6" s="31"/>
      <c r="F6" s="31">
        <f>SUM(D6:E6)</f>
        <v>0</v>
      </c>
      <c r="H6" s="91" t="s">
        <v>100</v>
      </c>
      <c r="I6" s="92"/>
      <c r="J6" s="93"/>
      <c r="L6" s="31">
        <f>SUM(F6:J6)</f>
        <v>0</v>
      </c>
      <c r="M6" s="3">
        <f t="shared" si="0"/>
        <v>6</v>
      </c>
    </row>
    <row r="7" spans="1:14" ht="18" customHeight="1">
      <c r="A7" s="44" t="s">
        <v>81</v>
      </c>
      <c r="B7" s="66" t="s">
        <v>13</v>
      </c>
      <c r="D7" s="8"/>
      <c r="E7" s="8"/>
      <c r="F7" s="8">
        <f>SUM(D7:E7)</f>
        <v>0</v>
      </c>
      <c r="H7" s="94"/>
      <c r="I7" s="95"/>
      <c r="J7" s="96"/>
      <c r="L7" s="8">
        <f>SUM(F7:J7)</f>
        <v>0</v>
      </c>
      <c r="M7" s="3">
        <f t="shared" si="0"/>
        <v>7</v>
      </c>
    </row>
    <row r="8" spans="1:14" ht="18" customHeight="1">
      <c r="A8" s="7" t="s">
        <v>34</v>
      </c>
      <c r="B8" s="66" t="s">
        <v>13</v>
      </c>
      <c r="D8" s="8">
        <v>1156376490</v>
      </c>
      <c r="E8" s="8"/>
      <c r="F8" s="8">
        <f>SUM(D8:E8)</f>
        <v>1156376490</v>
      </c>
      <c r="H8" s="94"/>
      <c r="I8" s="95"/>
      <c r="J8" s="96"/>
      <c r="L8" s="8">
        <f>SUM(F8:J8)</f>
        <v>1156376490</v>
      </c>
      <c r="M8" s="3">
        <f t="shared" si="0"/>
        <v>8</v>
      </c>
    </row>
    <row r="9" spans="1:14" ht="18" customHeight="1">
      <c r="A9" s="7" t="s">
        <v>24</v>
      </c>
      <c r="B9" s="66" t="s">
        <v>13</v>
      </c>
      <c r="D9" s="8">
        <v>144930153</v>
      </c>
      <c r="E9" s="8"/>
      <c r="F9" s="8">
        <f t="shared" ref="F9:F13" si="1">SUM(D9:E9)</f>
        <v>144930153</v>
      </c>
      <c r="H9" s="97"/>
      <c r="I9" s="98"/>
      <c r="J9" s="99"/>
      <c r="L9" s="8">
        <f t="shared" ref="L9:L27" si="2">SUM(F9:J9)</f>
        <v>144930153</v>
      </c>
      <c r="M9" s="3">
        <f t="shared" si="0"/>
        <v>9</v>
      </c>
    </row>
    <row r="10" spans="1:14" ht="18" customHeight="1">
      <c r="A10" s="48" t="s">
        <v>62</v>
      </c>
      <c r="B10" s="67" t="s">
        <v>13</v>
      </c>
      <c r="D10" s="56" t="s">
        <v>94</v>
      </c>
      <c r="E10" s="28">
        <v>65612091</v>
      </c>
      <c r="F10" s="28">
        <f>SUM(D10:E10)</f>
        <v>65612091</v>
      </c>
      <c r="H10" s="28"/>
      <c r="I10" s="28"/>
      <c r="J10" s="28"/>
      <c r="L10" s="28">
        <f>SUM(F10:J10)</f>
        <v>65612091</v>
      </c>
      <c r="M10" s="30">
        <f t="shared" si="0"/>
        <v>10</v>
      </c>
    </row>
    <row r="11" spans="1:14" ht="18" customHeight="1">
      <c r="A11" s="42" t="s">
        <v>61</v>
      </c>
      <c r="B11" s="67" t="s">
        <v>13</v>
      </c>
      <c r="D11" s="58" t="s">
        <v>95</v>
      </c>
      <c r="E11" s="37">
        <v>-65612091</v>
      </c>
      <c r="F11" s="28">
        <f>SUM(D11:E11)</f>
        <v>-65612091</v>
      </c>
      <c r="H11" s="28" t="s">
        <v>77</v>
      </c>
      <c r="I11" s="28"/>
      <c r="J11" s="28"/>
      <c r="L11" s="28">
        <f>SUM(F11:J11)</f>
        <v>-65612091</v>
      </c>
      <c r="M11" s="30">
        <f t="shared" si="0"/>
        <v>11</v>
      </c>
    </row>
    <row r="12" spans="1:14" ht="18" customHeight="1">
      <c r="A12" s="7" t="s">
        <v>36</v>
      </c>
      <c r="B12" s="66" t="s">
        <v>13</v>
      </c>
      <c r="D12" s="8"/>
      <c r="E12" s="8"/>
      <c r="F12" s="8">
        <f t="shared" si="1"/>
        <v>0</v>
      </c>
      <c r="H12" s="8">
        <v>7828194</v>
      </c>
      <c r="I12" s="8"/>
      <c r="J12" s="8"/>
      <c r="L12" s="8">
        <f t="shared" si="2"/>
        <v>7828194</v>
      </c>
      <c r="M12" s="3">
        <f t="shared" si="0"/>
        <v>12</v>
      </c>
    </row>
    <row r="13" spans="1:14" ht="18" customHeight="1" thickBot="1">
      <c r="A13" s="10" t="s">
        <v>37</v>
      </c>
      <c r="B13" s="68" t="s">
        <v>13</v>
      </c>
      <c r="D13" s="11"/>
      <c r="E13" s="11"/>
      <c r="F13" s="11">
        <f t="shared" si="1"/>
        <v>0</v>
      </c>
      <c r="H13" s="11">
        <v>81869709</v>
      </c>
      <c r="I13" s="11"/>
      <c r="J13" s="11"/>
      <c r="L13" s="11">
        <f t="shared" si="2"/>
        <v>81869709</v>
      </c>
      <c r="M13" s="25">
        <f t="shared" si="0"/>
        <v>13</v>
      </c>
    </row>
    <row r="14" spans="1:14" ht="18" customHeight="1">
      <c r="A14" s="7" t="s">
        <v>6</v>
      </c>
      <c r="B14" s="66" t="s">
        <v>13</v>
      </c>
      <c r="D14" s="8">
        <f>SUM(D6:D13)</f>
        <v>1301306643</v>
      </c>
      <c r="E14" s="8">
        <f>SUM(E6:E13)</f>
        <v>0</v>
      </c>
      <c r="F14" s="8">
        <f>SUM(F6:F13)</f>
        <v>1301306643</v>
      </c>
      <c r="H14" s="8">
        <f>SUM(H6:H13)</f>
        <v>89697903</v>
      </c>
      <c r="I14" s="8">
        <f>SUM(I6:I13)</f>
        <v>0</v>
      </c>
      <c r="J14" s="8">
        <f>SUM(J6:J13)</f>
        <v>0</v>
      </c>
      <c r="L14" s="8">
        <f t="shared" si="2"/>
        <v>1391004546</v>
      </c>
      <c r="M14" s="3">
        <f t="shared" si="0"/>
        <v>14</v>
      </c>
    </row>
    <row r="15" spans="1:14" ht="18" customHeight="1">
      <c r="A15" s="7" t="s">
        <v>8</v>
      </c>
      <c r="B15" s="63" t="s">
        <v>14</v>
      </c>
      <c r="D15" s="8"/>
      <c r="E15" s="8"/>
      <c r="F15" s="8">
        <f t="shared" ref="F15:F19" si="3">SUM(D15:E15)</f>
        <v>0</v>
      </c>
      <c r="H15" s="8">
        <v>-1311823360</v>
      </c>
      <c r="I15" s="8"/>
      <c r="J15" s="8"/>
      <c r="L15" s="8">
        <f t="shared" si="2"/>
        <v>-1311823360</v>
      </c>
      <c r="M15" s="3">
        <f t="shared" si="0"/>
        <v>15</v>
      </c>
    </row>
    <row r="16" spans="1:14" ht="18" customHeight="1">
      <c r="A16" s="48" t="s">
        <v>64</v>
      </c>
      <c r="B16" s="64" t="s">
        <v>14</v>
      </c>
      <c r="D16" s="57" t="s">
        <v>94</v>
      </c>
      <c r="E16" s="28">
        <v>-65612091</v>
      </c>
      <c r="F16" s="28">
        <f t="shared" ref="F16:F17" si="4">SUM(D16:E16)</f>
        <v>-65612091</v>
      </c>
      <c r="H16" s="28"/>
      <c r="I16" s="28"/>
      <c r="J16" s="28"/>
      <c r="L16" s="28">
        <f>SUM(F16:J16)</f>
        <v>-65612091</v>
      </c>
      <c r="M16" s="30">
        <f t="shared" si="0"/>
        <v>16</v>
      </c>
    </row>
    <row r="17" spans="1:14" ht="18" customHeight="1">
      <c r="A17" s="42" t="s">
        <v>63</v>
      </c>
      <c r="B17" s="64" t="s">
        <v>14</v>
      </c>
      <c r="D17" s="59" t="s">
        <v>104</v>
      </c>
      <c r="E17" s="37">
        <v>65612091</v>
      </c>
      <c r="F17" s="28">
        <f t="shared" si="4"/>
        <v>65612091</v>
      </c>
      <c r="H17" s="28" t="s">
        <v>78</v>
      </c>
      <c r="I17" s="28"/>
      <c r="J17" s="28"/>
      <c r="L17" s="28">
        <f>SUM(F17:J17)</f>
        <v>65612091</v>
      </c>
      <c r="M17" s="30">
        <f t="shared" si="0"/>
        <v>17</v>
      </c>
    </row>
    <row r="18" spans="1:14" ht="18" customHeight="1">
      <c r="A18" s="7" t="s">
        <v>9</v>
      </c>
      <c r="B18" s="20" t="s">
        <v>15</v>
      </c>
      <c r="D18" s="8"/>
      <c r="E18" s="8"/>
      <c r="F18" s="8">
        <f t="shared" si="3"/>
        <v>0</v>
      </c>
      <c r="H18" s="8"/>
      <c r="I18" s="8">
        <v>45645609</v>
      </c>
      <c r="J18" s="8"/>
      <c r="L18" s="8">
        <f t="shared" si="2"/>
        <v>45645609</v>
      </c>
      <c r="M18" s="3">
        <f t="shared" si="0"/>
        <v>18</v>
      </c>
    </row>
    <row r="19" spans="1:14" ht="18" customHeight="1">
      <c r="A19" s="7" t="s">
        <v>10</v>
      </c>
      <c r="B19" s="20" t="s">
        <v>15</v>
      </c>
      <c r="D19" s="8"/>
      <c r="E19" s="8"/>
      <c r="F19" s="8">
        <f t="shared" si="3"/>
        <v>0</v>
      </c>
      <c r="H19" s="8"/>
      <c r="I19" s="8">
        <v>11327598</v>
      </c>
      <c r="J19" s="8"/>
      <c r="L19" s="8">
        <f t="shared" si="2"/>
        <v>11327598</v>
      </c>
      <c r="M19" s="3">
        <f t="shared" si="0"/>
        <v>19</v>
      </c>
    </row>
    <row r="20" spans="1:14" ht="18" customHeight="1">
      <c r="A20" s="7" t="s">
        <v>11</v>
      </c>
      <c r="B20" s="20" t="s">
        <v>15</v>
      </c>
      <c r="D20" s="124" t="s">
        <v>101</v>
      </c>
      <c r="E20" s="125"/>
      <c r="F20" s="130" t="s">
        <v>102</v>
      </c>
      <c r="H20" s="8"/>
      <c r="I20" s="8">
        <v>-4173291</v>
      </c>
      <c r="J20" s="8"/>
      <c r="L20" s="8">
        <f>SUM(D20:J20)</f>
        <v>-4173291</v>
      </c>
      <c r="M20" s="3">
        <f t="shared" si="0"/>
        <v>20</v>
      </c>
    </row>
    <row r="21" spans="1:14" ht="18" customHeight="1">
      <c r="A21" s="7" t="s">
        <v>87</v>
      </c>
      <c r="B21" s="20" t="s">
        <v>15</v>
      </c>
      <c r="D21" s="126"/>
      <c r="E21" s="127"/>
      <c r="F21" s="131"/>
      <c r="H21" s="8"/>
      <c r="I21" s="8"/>
      <c r="J21" s="8">
        <v>3294200</v>
      </c>
      <c r="L21" s="8">
        <f t="shared" si="2"/>
        <v>3294200</v>
      </c>
      <c r="M21" s="3">
        <f t="shared" si="0"/>
        <v>21</v>
      </c>
    </row>
    <row r="22" spans="1:14" ht="18" customHeight="1">
      <c r="A22" s="7" t="s">
        <v>88</v>
      </c>
      <c r="B22" s="20" t="s">
        <v>15</v>
      </c>
      <c r="D22" s="126"/>
      <c r="E22" s="127"/>
      <c r="F22" s="131"/>
      <c r="H22" s="8"/>
      <c r="I22" s="8"/>
      <c r="J22" s="8">
        <v>8564140</v>
      </c>
      <c r="L22" s="8">
        <f t="shared" si="2"/>
        <v>8564140</v>
      </c>
      <c r="M22" s="3">
        <f t="shared" si="0"/>
        <v>22</v>
      </c>
    </row>
    <row r="23" spans="1:14" ht="18" customHeight="1">
      <c r="A23" s="7" t="s">
        <v>89</v>
      </c>
      <c r="B23" s="20" t="s">
        <v>15</v>
      </c>
      <c r="D23" s="128"/>
      <c r="E23" s="129"/>
      <c r="F23" s="132"/>
      <c r="H23" s="8"/>
      <c r="I23" s="8"/>
      <c r="J23" s="8">
        <v>-3294200</v>
      </c>
      <c r="L23" s="8">
        <f t="shared" si="2"/>
        <v>-3294200</v>
      </c>
      <c r="M23" s="3">
        <f t="shared" si="0"/>
        <v>23</v>
      </c>
    </row>
    <row r="24" spans="1:14" ht="18" customHeight="1">
      <c r="A24" s="7" t="s">
        <v>90</v>
      </c>
      <c r="B24" s="20" t="s">
        <v>15</v>
      </c>
      <c r="D24" s="133" t="s">
        <v>103</v>
      </c>
      <c r="E24" s="134"/>
      <c r="F24" s="135"/>
      <c r="H24" s="8"/>
      <c r="I24" s="8"/>
      <c r="J24" s="8">
        <v>-1587595</v>
      </c>
      <c r="L24" s="8">
        <f t="shared" si="2"/>
        <v>-1587595</v>
      </c>
      <c r="M24" s="3">
        <f t="shared" si="0"/>
        <v>24</v>
      </c>
    </row>
    <row r="25" spans="1:14" ht="18" customHeight="1">
      <c r="A25" s="7" t="s">
        <v>91</v>
      </c>
      <c r="B25" s="20" t="s">
        <v>15</v>
      </c>
      <c r="D25" s="136"/>
      <c r="E25" s="134"/>
      <c r="F25" s="135"/>
      <c r="H25" s="8"/>
      <c r="I25" s="8"/>
      <c r="J25" s="8">
        <v>4165234</v>
      </c>
      <c r="L25" s="8">
        <f t="shared" si="2"/>
        <v>4165234</v>
      </c>
      <c r="M25" s="3">
        <f t="shared" si="0"/>
        <v>25</v>
      </c>
    </row>
    <row r="26" spans="1:14" ht="18" customHeight="1">
      <c r="A26" s="7" t="s">
        <v>92</v>
      </c>
      <c r="B26" s="20" t="s">
        <v>15</v>
      </c>
      <c r="D26" s="136"/>
      <c r="E26" s="134"/>
      <c r="F26" s="135"/>
      <c r="H26" s="8"/>
      <c r="I26" s="8"/>
      <c r="J26" s="8">
        <v>25000</v>
      </c>
      <c r="L26" s="8">
        <f t="shared" si="2"/>
        <v>25000</v>
      </c>
      <c r="M26" s="3">
        <f t="shared" si="0"/>
        <v>26</v>
      </c>
    </row>
    <row r="27" spans="1:14" ht="18" customHeight="1">
      <c r="A27" s="7" t="s">
        <v>93</v>
      </c>
      <c r="B27" s="21" t="s">
        <v>15</v>
      </c>
      <c r="D27" s="137"/>
      <c r="E27" s="138"/>
      <c r="F27" s="139"/>
      <c r="H27" s="9"/>
      <c r="I27" s="9"/>
      <c r="J27" s="9">
        <v>1536394</v>
      </c>
      <c r="L27" s="9">
        <f t="shared" si="2"/>
        <v>1536394</v>
      </c>
      <c r="M27" s="3">
        <f t="shared" si="0"/>
        <v>27</v>
      </c>
      <c r="N27" s="16"/>
    </row>
    <row r="28" spans="1:14" ht="18" customHeight="1">
      <c r="A28" s="17" t="s">
        <v>12</v>
      </c>
      <c r="B28" s="41"/>
      <c r="D28" s="18">
        <f>SUM(D14:D27)</f>
        <v>1301306643</v>
      </c>
      <c r="E28" s="18">
        <f>SUM(E14:E27)</f>
        <v>0</v>
      </c>
      <c r="F28" s="18">
        <f>SUM(F14:F27)</f>
        <v>1301306643</v>
      </c>
      <c r="H28" s="18">
        <f>SUM(H14:H27)</f>
        <v>-1222125457</v>
      </c>
      <c r="I28" s="18">
        <f>SUM(I14:I27)</f>
        <v>52799916</v>
      </c>
      <c r="J28" s="18">
        <f>SUM(J14:J27)</f>
        <v>12703173</v>
      </c>
      <c r="L28" s="18">
        <f>SUM(L14:L27)</f>
        <v>144684275</v>
      </c>
      <c r="M28" s="3">
        <f t="shared" si="0"/>
        <v>28</v>
      </c>
      <c r="N28" s="16"/>
    </row>
    <row r="29" spans="1:14" ht="17" customHeight="1">
      <c r="A29" s="19" t="s">
        <v>25</v>
      </c>
      <c r="B29" s="19" t="s">
        <v>26</v>
      </c>
      <c r="D29" s="19" t="s">
        <v>27</v>
      </c>
      <c r="E29" s="19" t="s">
        <v>28</v>
      </c>
      <c r="F29" s="19" t="s">
        <v>29</v>
      </c>
      <c r="H29" s="19" t="s">
        <v>30</v>
      </c>
      <c r="I29" s="19" t="s">
        <v>31</v>
      </c>
      <c r="J29" s="19" t="s">
        <v>33</v>
      </c>
      <c r="L29" s="19" t="s">
        <v>32</v>
      </c>
      <c r="M29" s="3">
        <f t="shared" si="0"/>
        <v>29</v>
      </c>
    </row>
    <row r="30" spans="1:14" ht="18" customHeight="1">
      <c r="A30" s="123" t="s">
        <v>73</v>
      </c>
      <c r="B30" s="123"/>
      <c r="C30" s="123"/>
      <c r="D30" s="123"/>
      <c r="E30" s="26" t="s">
        <v>44</v>
      </c>
      <c r="F30" s="26"/>
      <c r="H30" s="27" t="s">
        <v>57</v>
      </c>
      <c r="I30" s="27"/>
      <c r="J30" s="27"/>
      <c r="K30" s="27"/>
      <c r="L30" s="27"/>
      <c r="M30" s="3">
        <f t="shared" si="0"/>
        <v>30</v>
      </c>
    </row>
    <row r="31" spans="1:14" ht="18" customHeight="1">
      <c r="A31" s="123"/>
      <c r="B31" s="123"/>
      <c r="C31" s="123"/>
      <c r="D31" s="123"/>
      <c r="E31" s="27" t="s">
        <v>45</v>
      </c>
      <c r="F31" s="27"/>
      <c r="H31" s="27" t="s">
        <v>58</v>
      </c>
      <c r="I31" s="27"/>
      <c r="J31" s="27"/>
      <c r="K31" s="27"/>
      <c r="L31" s="27"/>
      <c r="M31" s="3">
        <f t="shared" si="0"/>
        <v>31</v>
      </c>
    </row>
    <row r="32" spans="1:14" ht="18" customHeight="1">
      <c r="A32" s="47" t="s">
        <v>59</v>
      </c>
      <c r="B32" s="109" t="str">
        <f ca="1">"©"&amp;RIGHT("0"&amp;MONTH(NOW()),2)&amp;"/"&amp;RIGHT("0"&amp;DAY(NOW())   +   0,2)&amp;"/"&amp;YEAR(NOW())&amp;" LAWRENCE GERARD BRUNN, CPA (PA), MBA"</f>
        <v>©06/19/2025 LAWRENCE GERARD BRUNN, CPA (PA), MBA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">
        <f t="shared" si="0"/>
        <v>32</v>
      </c>
    </row>
    <row r="33" spans="1:19" ht="18" customHeight="1">
      <c r="A33" s="71" t="s">
        <v>105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">
        <f t="shared" si="0"/>
        <v>33</v>
      </c>
      <c r="Q33" s="22"/>
      <c r="R33" s="22"/>
      <c r="S33" s="22"/>
    </row>
    <row r="34" spans="1:19" ht="18" customHeight="1">
      <c r="A34" s="72" t="s">
        <v>106</v>
      </c>
      <c r="B34" s="110" t="s">
        <v>35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>
        <f t="shared" si="0"/>
        <v>34</v>
      </c>
      <c r="P34" s="22"/>
      <c r="Q34" s="22"/>
      <c r="R34" s="22"/>
      <c r="S34" s="22"/>
    </row>
    <row r="35" spans="1:19" ht="18" customHeight="1">
      <c r="A35" s="46" t="s">
        <v>60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3">
        <f t="shared" si="0"/>
        <v>35</v>
      </c>
      <c r="P35" s="23"/>
      <c r="Q35" s="23"/>
      <c r="R35" s="23"/>
    </row>
    <row r="36" spans="1:19" ht="18" customHeight="1">
      <c r="A36" s="54" t="s">
        <v>49</v>
      </c>
      <c r="B36" s="34" t="s">
        <v>50</v>
      </c>
      <c r="C36" s="33"/>
      <c r="D36" s="34"/>
      <c r="E36" s="120" t="s">
        <v>53</v>
      </c>
      <c r="F36" s="121"/>
      <c r="G36" s="121"/>
      <c r="H36" s="121"/>
      <c r="I36" s="122"/>
      <c r="J36" s="111" t="s">
        <v>72</v>
      </c>
      <c r="K36" s="112"/>
      <c r="L36" s="113"/>
      <c r="M36" s="3">
        <f t="shared" si="0"/>
        <v>36</v>
      </c>
      <c r="P36" s="24"/>
      <c r="Q36" s="24"/>
      <c r="R36" s="24"/>
      <c r="S36" s="24"/>
    </row>
    <row r="37" spans="1:19" ht="18" customHeight="1">
      <c r="A37" s="55" t="s">
        <v>41</v>
      </c>
      <c r="B37" s="80" t="s">
        <v>42</v>
      </c>
      <c r="C37" s="80"/>
      <c r="D37" s="80"/>
      <c r="E37" s="80"/>
      <c r="F37" s="80"/>
      <c r="G37" s="81"/>
      <c r="H37" s="86" t="s">
        <v>40</v>
      </c>
      <c r="I37" s="87"/>
      <c r="J37" s="114"/>
      <c r="K37" s="115"/>
      <c r="L37" s="116"/>
      <c r="M37" s="3">
        <f t="shared" si="0"/>
        <v>37</v>
      </c>
    </row>
    <row r="38" spans="1:19" ht="18" customHeight="1">
      <c r="A38" s="55" t="s">
        <v>43</v>
      </c>
      <c r="B38" s="80"/>
      <c r="C38" s="80"/>
      <c r="D38" s="80"/>
      <c r="E38" s="80"/>
      <c r="F38" s="80"/>
      <c r="G38" s="81"/>
      <c r="H38" s="84"/>
      <c r="I38" s="85"/>
      <c r="J38" s="117"/>
      <c r="K38" s="118"/>
      <c r="L38" s="119"/>
      <c r="M38" s="3">
        <f t="shared" si="0"/>
        <v>38</v>
      </c>
    </row>
    <row r="39" spans="1:19" ht="20" customHeight="1">
      <c r="A39" s="78" t="s">
        <v>66</v>
      </c>
      <c r="B39" s="79"/>
      <c r="D39" s="35" t="s">
        <v>55</v>
      </c>
      <c r="E39" s="12" t="s">
        <v>54</v>
      </c>
      <c r="F39" s="12" t="s">
        <v>19</v>
      </c>
      <c r="H39" s="12" t="s">
        <v>21</v>
      </c>
      <c r="I39" s="12"/>
      <c r="J39" s="12" t="s">
        <v>17</v>
      </c>
      <c r="L39" s="53" t="s">
        <v>83</v>
      </c>
      <c r="M39" s="3">
        <f t="shared" si="0"/>
        <v>39</v>
      </c>
    </row>
    <row r="40" spans="1:19" ht="20" customHeight="1">
      <c r="A40" s="5" t="s">
        <v>5</v>
      </c>
      <c r="B40" s="40" t="s">
        <v>16</v>
      </c>
      <c r="D40" s="36" t="s">
        <v>56</v>
      </c>
      <c r="E40" s="6" t="s">
        <v>38</v>
      </c>
      <c r="F40" s="6" t="s">
        <v>20</v>
      </c>
      <c r="H40" s="6" t="s">
        <v>22</v>
      </c>
      <c r="I40" s="6" t="s">
        <v>18</v>
      </c>
      <c r="J40" s="6" t="s">
        <v>7</v>
      </c>
      <c r="L40" s="52" t="s">
        <v>82</v>
      </c>
      <c r="M40" s="3">
        <f t="shared" si="0"/>
        <v>40</v>
      </c>
    </row>
    <row r="41" spans="1:19" ht="18" customHeight="1">
      <c r="A41" s="44" t="s">
        <v>80</v>
      </c>
      <c r="B41" s="65" t="s">
        <v>13</v>
      </c>
      <c r="D41" s="31"/>
      <c r="E41" s="31"/>
      <c r="F41" s="31">
        <f>SUM(D41:E41)</f>
        <v>0</v>
      </c>
      <c r="H41" s="31"/>
      <c r="I41" s="31"/>
      <c r="J41" s="31"/>
      <c r="L41" s="31">
        <f>SUM(F41:J41)</f>
        <v>0</v>
      </c>
      <c r="M41" s="3">
        <f t="shared" si="0"/>
        <v>41</v>
      </c>
    </row>
    <row r="42" spans="1:19" ht="18" customHeight="1">
      <c r="A42" s="44" t="s">
        <v>81</v>
      </c>
      <c r="B42" s="66" t="s">
        <v>13</v>
      </c>
      <c r="D42" s="8"/>
      <c r="E42" s="8"/>
      <c r="F42" s="8">
        <f>SUM(D42:E42)</f>
        <v>0</v>
      </c>
      <c r="H42" s="8"/>
      <c r="I42" s="8"/>
      <c r="J42" s="8"/>
      <c r="L42" s="8">
        <f>SUM(F42:J42)</f>
        <v>0</v>
      </c>
      <c r="M42" s="3">
        <f t="shared" si="0"/>
        <v>42</v>
      </c>
    </row>
    <row r="43" spans="1:19" ht="18" customHeight="1">
      <c r="A43" s="7" t="s">
        <v>34</v>
      </c>
      <c r="B43" s="66" t="s">
        <v>13</v>
      </c>
      <c r="D43" s="8">
        <v>1156376490</v>
      </c>
      <c r="E43" s="8"/>
      <c r="F43" s="8">
        <f>SUM(D43:E43)</f>
        <v>1156376490</v>
      </c>
      <c r="H43" s="8"/>
      <c r="I43" s="8"/>
      <c r="J43" s="8"/>
      <c r="L43" s="8">
        <f>SUM(F43:J43)</f>
        <v>1156376490</v>
      </c>
      <c r="M43" s="3">
        <f t="shared" si="0"/>
        <v>43</v>
      </c>
    </row>
    <row r="44" spans="1:19" ht="18" customHeight="1">
      <c r="A44" s="7" t="s">
        <v>24</v>
      </c>
      <c r="B44" s="66" t="s">
        <v>13</v>
      </c>
      <c r="D44" s="8">
        <v>144930153</v>
      </c>
      <c r="E44" s="8"/>
      <c r="F44" s="8">
        <f t="shared" ref="F44:F48" si="5">SUM(D44:E44)</f>
        <v>144930153</v>
      </c>
      <c r="H44" s="8"/>
      <c r="I44" s="8"/>
      <c r="J44" s="8"/>
      <c r="L44" s="8">
        <f t="shared" ref="L44:L62" si="6">SUM(F44:J44)</f>
        <v>144930153</v>
      </c>
      <c r="M44" s="3">
        <f t="shared" si="0"/>
        <v>44</v>
      </c>
    </row>
    <row r="45" spans="1:19" ht="18" customHeight="1">
      <c r="A45" s="48" t="s">
        <v>62</v>
      </c>
      <c r="B45" s="67" t="s">
        <v>13</v>
      </c>
      <c r="D45" s="56" t="s">
        <v>94</v>
      </c>
      <c r="E45" s="28">
        <v>65612091</v>
      </c>
      <c r="F45" s="28">
        <f>SUM(D45:E45)</f>
        <v>65612091</v>
      </c>
      <c r="H45" s="28"/>
      <c r="I45" s="28"/>
      <c r="J45" s="28"/>
      <c r="L45" s="28">
        <f>SUM(F45:J45)</f>
        <v>65612091</v>
      </c>
      <c r="M45" s="29">
        <f t="shared" si="0"/>
        <v>45</v>
      </c>
    </row>
    <row r="46" spans="1:19" ht="18" customHeight="1">
      <c r="A46" s="42" t="s">
        <v>61</v>
      </c>
      <c r="B46" s="67" t="s">
        <v>13</v>
      </c>
      <c r="D46" s="58" t="s">
        <v>95</v>
      </c>
      <c r="E46" s="37">
        <v>-65612091</v>
      </c>
      <c r="F46" s="28">
        <f>SUM(D46:E46)</f>
        <v>-65612091</v>
      </c>
      <c r="H46" s="28" t="s">
        <v>79</v>
      </c>
      <c r="I46" s="28"/>
      <c r="J46" s="28"/>
      <c r="L46" s="28">
        <f>SUM(F46:J46)</f>
        <v>-65612091</v>
      </c>
      <c r="M46" s="29">
        <f t="shared" si="0"/>
        <v>46</v>
      </c>
    </row>
    <row r="47" spans="1:19" ht="18" customHeight="1">
      <c r="A47" s="7" t="s">
        <v>36</v>
      </c>
      <c r="B47" s="66" t="s">
        <v>13</v>
      </c>
      <c r="D47" s="8"/>
      <c r="E47" s="8"/>
      <c r="F47" s="8">
        <f t="shared" si="5"/>
        <v>0</v>
      </c>
      <c r="H47" s="8">
        <v>7828194</v>
      </c>
      <c r="I47" s="8"/>
      <c r="J47" s="8"/>
      <c r="L47" s="8">
        <f t="shared" si="6"/>
        <v>7828194</v>
      </c>
      <c r="M47" s="3">
        <f t="shared" si="0"/>
        <v>47</v>
      </c>
    </row>
    <row r="48" spans="1:19" ht="18" customHeight="1" thickBot="1">
      <c r="A48" s="10" t="s">
        <v>37</v>
      </c>
      <c r="B48" s="68" t="s">
        <v>13</v>
      </c>
      <c r="D48" s="11"/>
      <c r="E48" s="11"/>
      <c r="F48" s="11">
        <f t="shared" si="5"/>
        <v>0</v>
      </c>
      <c r="H48" s="11">
        <v>81869709</v>
      </c>
      <c r="I48" s="11"/>
      <c r="J48" s="11"/>
      <c r="L48" s="11">
        <f t="shared" si="6"/>
        <v>81869709</v>
      </c>
      <c r="M48" s="25">
        <f t="shared" si="0"/>
        <v>48</v>
      </c>
    </row>
    <row r="49" spans="1:13" ht="18" customHeight="1">
      <c r="A49" s="7" t="s">
        <v>6</v>
      </c>
      <c r="B49" s="66" t="s">
        <v>13</v>
      </c>
      <c r="D49" s="8">
        <f>SUM(D41:D48)</f>
        <v>1301306643</v>
      </c>
      <c r="E49" s="8">
        <f>SUM(E41:E48)</f>
        <v>0</v>
      </c>
      <c r="F49" s="8">
        <f>SUM(F41:F48)</f>
        <v>1301306643</v>
      </c>
      <c r="H49" s="8">
        <f>SUM(H41:H48)</f>
        <v>89697903</v>
      </c>
      <c r="I49" s="8">
        <f>SUM(I41:I48)</f>
        <v>0</v>
      </c>
      <c r="J49" s="8">
        <f>SUM(J41:J48)</f>
        <v>0</v>
      </c>
      <c r="L49" s="8">
        <f t="shared" si="6"/>
        <v>1391004546</v>
      </c>
      <c r="M49" s="3">
        <f t="shared" si="0"/>
        <v>49</v>
      </c>
    </row>
    <row r="50" spans="1:13" ht="18" customHeight="1">
      <c r="A50" s="7" t="s">
        <v>8</v>
      </c>
      <c r="B50" s="63" t="s">
        <v>14</v>
      </c>
      <c r="D50" s="8"/>
      <c r="E50" s="8"/>
      <c r="F50" s="8">
        <f t="shared" ref="F50:F51" si="7">SUM(D50:E50)</f>
        <v>0</v>
      </c>
      <c r="H50" s="8">
        <v>-1311823360</v>
      </c>
      <c r="I50" s="8"/>
      <c r="J50" s="8"/>
      <c r="L50" s="8">
        <f t="shared" si="6"/>
        <v>-1311823360</v>
      </c>
      <c r="M50" s="3">
        <f t="shared" si="0"/>
        <v>50</v>
      </c>
    </row>
    <row r="51" spans="1:13" ht="18" customHeight="1">
      <c r="A51" s="48" t="s">
        <v>64</v>
      </c>
      <c r="B51" s="64" t="s">
        <v>14</v>
      </c>
      <c r="D51" s="57" t="s">
        <v>94</v>
      </c>
      <c r="E51" s="28">
        <v>-65612091</v>
      </c>
      <c r="F51" s="28">
        <f t="shared" si="7"/>
        <v>-65612091</v>
      </c>
      <c r="H51" s="28"/>
      <c r="I51" s="28"/>
      <c r="J51" s="28"/>
      <c r="L51" s="28">
        <f t="shared" si="6"/>
        <v>-65612091</v>
      </c>
      <c r="M51" s="29">
        <f t="shared" si="0"/>
        <v>51</v>
      </c>
    </row>
    <row r="52" spans="1:13" ht="18" customHeight="1">
      <c r="A52" s="42" t="s">
        <v>63</v>
      </c>
      <c r="B52" s="64" t="s">
        <v>14</v>
      </c>
      <c r="D52" s="59" t="s">
        <v>104</v>
      </c>
      <c r="E52" s="37">
        <v>65612091</v>
      </c>
      <c r="F52" s="28">
        <f t="shared" ref="F52" si="8">SUM(D52:E52)</f>
        <v>65612091</v>
      </c>
      <c r="H52" s="28" t="s">
        <v>79</v>
      </c>
      <c r="I52" s="28"/>
      <c r="J52" s="28"/>
      <c r="L52" s="28">
        <f>SUM(F52:J52)</f>
        <v>65612091</v>
      </c>
      <c r="M52" s="29">
        <f t="shared" si="0"/>
        <v>52</v>
      </c>
    </row>
    <row r="53" spans="1:13" ht="18" customHeight="1">
      <c r="A53" s="7" t="s">
        <v>9</v>
      </c>
      <c r="B53" s="20" t="s">
        <v>15</v>
      </c>
      <c r="D53" s="8"/>
      <c r="E53" s="8"/>
      <c r="F53" s="8">
        <f t="shared" ref="F53:F55" si="9">SUM(D53:E53)</f>
        <v>0</v>
      </c>
      <c r="H53" s="8"/>
      <c r="I53" s="8">
        <v>45645609</v>
      </c>
      <c r="J53" s="8"/>
      <c r="L53" s="8">
        <f t="shared" si="6"/>
        <v>45645609</v>
      </c>
      <c r="M53" s="3">
        <f t="shared" si="0"/>
        <v>53</v>
      </c>
    </row>
    <row r="54" spans="1:13" ht="18" customHeight="1">
      <c r="A54" s="7" t="s">
        <v>10</v>
      </c>
      <c r="B54" s="20" t="s">
        <v>15</v>
      </c>
      <c r="D54" s="8"/>
      <c r="E54" s="8"/>
      <c r="F54" s="8">
        <f t="shared" si="9"/>
        <v>0</v>
      </c>
      <c r="H54" s="8"/>
      <c r="I54" s="8">
        <v>11327598</v>
      </c>
      <c r="J54" s="8"/>
      <c r="L54" s="8">
        <f t="shared" si="6"/>
        <v>11327598</v>
      </c>
      <c r="M54" s="3">
        <f t="shared" si="0"/>
        <v>54</v>
      </c>
    </row>
    <row r="55" spans="1:13" ht="18" customHeight="1">
      <c r="A55" s="7" t="s">
        <v>11</v>
      </c>
      <c r="B55" s="20" t="s">
        <v>15</v>
      </c>
      <c r="D55" s="8"/>
      <c r="E55" s="8"/>
      <c r="F55" s="8">
        <f t="shared" si="9"/>
        <v>0</v>
      </c>
      <c r="H55" s="8"/>
      <c r="I55" s="8">
        <v>-4173291</v>
      </c>
      <c r="J55" s="8"/>
      <c r="L55" s="8">
        <f t="shared" si="6"/>
        <v>-4173291</v>
      </c>
      <c r="M55" s="3">
        <f t="shared" si="0"/>
        <v>55</v>
      </c>
    </row>
    <row r="56" spans="1:13" ht="18" customHeight="1">
      <c r="A56" s="7" t="s">
        <v>87</v>
      </c>
      <c r="B56" s="20" t="s">
        <v>15</v>
      </c>
      <c r="D56" s="143" t="s">
        <v>84</v>
      </c>
      <c r="E56" s="144"/>
      <c r="F56" s="145"/>
      <c r="H56" s="88" t="s">
        <v>85</v>
      </c>
      <c r="I56" s="140" t="s">
        <v>86</v>
      </c>
      <c r="J56" s="8">
        <v>3294200</v>
      </c>
      <c r="L56" s="8">
        <f t="shared" si="6"/>
        <v>3294200</v>
      </c>
      <c r="M56" s="3">
        <f t="shared" si="0"/>
        <v>56</v>
      </c>
    </row>
    <row r="57" spans="1:13" ht="18" customHeight="1">
      <c r="A57" s="7" t="s">
        <v>88</v>
      </c>
      <c r="B57" s="20" t="s">
        <v>15</v>
      </c>
      <c r="D57" s="146"/>
      <c r="E57" s="147"/>
      <c r="F57" s="148"/>
      <c r="H57" s="89"/>
      <c r="I57" s="141"/>
      <c r="J57" s="8">
        <v>8564140</v>
      </c>
      <c r="L57" s="8">
        <f t="shared" si="6"/>
        <v>8564140</v>
      </c>
      <c r="M57" s="3">
        <f t="shared" si="0"/>
        <v>57</v>
      </c>
    </row>
    <row r="58" spans="1:13" ht="18" customHeight="1">
      <c r="A58" s="7" t="s">
        <v>89</v>
      </c>
      <c r="B58" s="20" t="s">
        <v>15</v>
      </c>
      <c r="D58" s="146"/>
      <c r="E58" s="147"/>
      <c r="F58" s="148"/>
      <c r="H58" s="89"/>
      <c r="I58" s="141"/>
      <c r="J58" s="8">
        <v>-3294200</v>
      </c>
      <c r="L58" s="8">
        <f t="shared" si="6"/>
        <v>-3294200</v>
      </c>
      <c r="M58" s="3">
        <f t="shared" si="0"/>
        <v>58</v>
      </c>
    </row>
    <row r="59" spans="1:13" ht="18" customHeight="1">
      <c r="A59" s="7" t="s">
        <v>90</v>
      </c>
      <c r="B59" s="20" t="s">
        <v>15</v>
      </c>
      <c r="D59" s="146"/>
      <c r="E59" s="147"/>
      <c r="F59" s="148"/>
      <c r="H59" s="89"/>
      <c r="I59" s="141"/>
      <c r="J59" s="8">
        <v>-1587595</v>
      </c>
      <c r="L59" s="8">
        <f t="shared" si="6"/>
        <v>-1587595</v>
      </c>
      <c r="M59" s="3">
        <f t="shared" si="0"/>
        <v>59</v>
      </c>
    </row>
    <row r="60" spans="1:13" ht="18" customHeight="1">
      <c r="A60" s="7" t="s">
        <v>91</v>
      </c>
      <c r="B60" s="20" t="s">
        <v>15</v>
      </c>
      <c r="D60" s="146"/>
      <c r="E60" s="147"/>
      <c r="F60" s="148"/>
      <c r="H60" s="89"/>
      <c r="I60" s="141"/>
      <c r="J60" s="8">
        <v>4165234</v>
      </c>
      <c r="L60" s="8">
        <f t="shared" si="6"/>
        <v>4165234</v>
      </c>
      <c r="M60" s="3">
        <f t="shared" si="0"/>
        <v>60</v>
      </c>
    </row>
    <row r="61" spans="1:13" ht="18" customHeight="1">
      <c r="A61" s="7" t="s">
        <v>92</v>
      </c>
      <c r="B61" s="20" t="s">
        <v>15</v>
      </c>
      <c r="D61" s="146"/>
      <c r="E61" s="147"/>
      <c r="F61" s="148"/>
      <c r="H61" s="89"/>
      <c r="I61" s="141"/>
      <c r="J61" s="8">
        <v>25000</v>
      </c>
      <c r="L61" s="8">
        <f t="shared" si="6"/>
        <v>25000</v>
      </c>
      <c r="M61" s="3">
        <f t="shared" si="0"/>
        <v>61</v>
      </c>
    </row>
    <row r="62" spans="1:13" ht="18" customHeight="1">
      <c r="A62" s="7" t="s">
        <v>93</v>
      </c>
      <c r="B62" s="21" t="s">
        <v>15</v>
      </c>
      <c r="D62" s="149"/>
      <c r="E62" s="150"/>
      <c r="F62" s="151"/>
      <c r="H62" s="90"/>
      <c r="I62" s="142"/>
      <c r="J62" s="9">
        <v>1536394</v>
      </c>
      <c r="L62" s="9">
        <f t="shared" si="6"/>
        <v>1536394</v>
      </c>
      <c r="M62" s="3">
        <f t="shared" si="0"/>
        <v>62</v>
      </c>
    </row>
    <row r="63" spans="1:13" ht="18" customHeight="1">
      <c r="A63" s="17" t="s">
        <v>12</v>
      </c>
      <c r="B63" s="41"/>
      <c r="D63" s="18">
        <f>SUM(D49:D62)</f>
        <v>1301306643</v>
      </c>
      <c r="E63" s="18">
        <f>SUM(E49:E62)</f>
        <v>0</v>
      </c>
      <c r="F63" s="18">
        <f>SUM(F49:F62)</f>
        <v>1301306643</v>
      </c>
      <c r="H63" s="18">
        <f>SUM(H49:H62)</f>
        <v>-1222125457</v>
      </c>
      <c r="I63" s="18">
        <f>SUM(I49:I62)</f>
        <v>52799916</v>
      </c>
      <c r="J63" s="18">
        <f>SUM(J49:J62)</f>
        <v>12703173</v>
      </c>
      <c r="L63" s="18">
        <f>SUM(L49:L62)</f>
        <v>144684275</v>
      </c>
      <c r="M63" s="3">
        <f t="shared" si="0"/>
        <v>63</v>
      </c>
    </row>
    <row r="64" spans="1:13" ht="18" customHeight="1">
      <c r="A64" s="14" t="s">
        <v>23</v>
      </c>
    </row>
    <row r="65" spans="1:1" ht="18" customHeight="1">
      <c r="A65" s="14" t="s">
        <v>23</v>
      </c>
    </row>
    <row r="66" spans="1:1" ht="18" customHeight="1">
      <c r="A66" s="14" t="s">
        <v>23</v>
      </c>
    </row>
  </sheetData>
  <mergeCells count="18">
    <mergeCell ref="I56:I62"/>
    <mergeCell ref="D56:F62"/>
    <mergeCell ref="A39:B39"/>
    <mergeCell ref="B37:G38"/>
    <mergeCell ref="H2:I3"/>
    <mergeCell ref="H37:I38"/>
    <mergeCell ref="H56:H62"/>
    <mergeCell ref="H6:J9"/>
    <mergeCell ref="J1:L3"/>
    <mergeCell ref="B32:L33"/>
    <mergeCell ref="B34:L35"/>
    <mergeCell ref="J36:L38"/>
    <mergeCell ref="E36:I36"/>
    <mergeCell ref="A4:B4"/>
    <mergeCell ref="A30:D31"/>
    <mergeCell ref="D20:E23"/>
    <mergeCell ref="F20:F23"/>
    <mergeCell ref="D24:F27"/>
  </mergeCells>
  <conditionalFormatting sqref="A1:M1048576">
    <cfRule type="cellIs" dxfId="5" priority="5" operator="equal">
      <formula>0</formula>
    </cfRule>
    <cfRule type="cellIs" dxfId="4" priority="6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8292-3131-374A-BEAF-7C63C2FAB0B7}">
  <dimension ref="A1:S66"/>
  <sheetViews>
    <sheetView zoomScaleNormal="100" workbookViewId="0"/>
  </sheetViews>
  <sheetFormatPr baseColWidth="10" defaultColWidth="14" defaultRowHeight="18" customHeight="1"/>
  <cols>
    <col min="1" max="1" width="29.1640625" style="14" customWidth="1"/>
    <col min="2" max="2" width="5" style="14" customWidth="1"/>
    <col min="3" max="3" width="2" style="4" customWidth="1"/>
    <col min="4" max="4" width="13.6640625" style="2" customWidth="1"/>
    <col min="5" max="5" width="13.1640625" style="2" customWidth="1"/>
    <col min="6" max="6" width="13.33203125" style="2" bestFit="1" customWidth="1"/>
    <col min="7" max="7" width="2" style="4" customWidth="1"/>
    <col min="8" max="8" width="14" style="2" customWidth="1"/>
    <col min="9" max="9" width="10.83203125" style="2" bestFit="1" customWidth="1"/>
    <col min="10" max="10" width="14" style="2" customWidth="1"/>
    <col min="11" max="11" width="2" style="4" customWidth="1"/>
    <col min="12" max="12" width="14" style="2" customWidth="1"/>
    <col min="13" max="13" width="3.6640625" style="15" customWidth="1"/>
    <col min="14" max="16384" width="14" style="4"/>
  </cols>
  <sheetData>
    <row r="1" spans="1:14" ht="18" customHeight="1">
      <c r="A1" s="61" t="s">
        <v>0</v>
      </c>
      <c r="B1" s="1" t="s">
        <v>1</v>
      </c>
      <c r="J1" s="100" t="s">
        <v>71</v>
      </c>
      <c r="K1" s="101"/>
      <c r="L1" s="102"/>
      <c r="M1" s="3">
        <v>1</v>
      </c>
      <c r="N1" s="4" t="s">
        <v>23</v>
      </c>
    </row>
    <row r="2" spans="1:14" ht="18" customHeight="1">
      <c r="A2" s="62" t="s">
        <v>2</v>
      </c>
      <c r="B2" s="60" t="s">
        <v>39</v>
      </c>
      <c r="H2" s="167" t="s">
        <v>46</v>
      </c>
      <c r="I2" s="168"/>
      <c r="J2" s="103"/>
      <c r="K2" s="104"/>
      <c r="L2" s="105"/>
      <c r="M2" s="3">
        <f t="shared" ref="M2:M63" si="0">M1+1</f>
        <v>2</v>
      </c>
    </row>
    <row r="3" spans="1:14" ht="18" customHeight="1">
      <c r="A3" s="61" t="s">
        <v>3</v>
      </c>
      <c r="B3" s="1" t="s">
        <v>4</v>
      </c>
      <c r="H3" s="169"/>
      <c r="I3" s="170"/>
      <c r="J3" s="106"/>
      <c r="K3" s="107"/>
      <c r="L3" s="108"/>
      <c r="M3" s="3">
        <f t="shared" si="0"/>
        <v>3</v>
      </c>
    </row>
    <row r="4" spans="1:14" ht="20" customHeight="1">
      <c r="A4" s="78" t="s">
        <v>67</v>
      </c>
      <c r="B4" s="79"/>
      <c r="D4" s="35" t="s">
        <v>55</v>
      </c>
      <c r="E4" s="12" t="s">
        <v>54</v>
      </c>
      <c r="F4" s="12" t="s">
        <v>19</v>
      </c>
      <c r="H4" s="12" t="s">
        <v>21</v>
      </c>
      <c r="I4" s="12"/>
      <c r="J4" s="13" t="s">
        <v>17</v>
      </c>
      <c r="L4" s="53" t="s">
        <v>83</v>
      </c>
      <c r="M4" s="3">
        <f t="shared" si="0"/>
        <v>4</v>
      </c>
    </row>
    <row r="5" spans="1:14" ht="20" customHeight="1">
      <c r="A5" s="5" t="s">
        <v>5</v>
      </c>
      <c r="B5" s="40" t="s">
        <v>16</v>
      </c>
      <c r="D5" s="36" t="s">
        <v>56</v>
      </c>
      <c r="E5" s="6" t="s">
        <v>38</v>
      </c>
      <c r="F5" s="6" t="s">
        <v>20</v>
      </c>
      <c r="H5" s="6" t="s">
        <v>22</v>
      </c>
      <c r="I5" s="6" t="s">
        <v>18</v>
      </c>
      <c r="J5" s="6" t="s">
        <v>7</v>
      </c>
      <c r="L5" s="52" t="s">
        <v>82</v>
      </c>
      <c r="M5" s="3">
        <f t="shared" si="0"/>
        <v>5</v>
      </c>
    </row>
    <row r="6" spans="1:14" ht="18" customHeight="1">
      <c r="A6" s="44" t="s">
        <v>80</v>
      </c>
      <c r="B6" s="65" t="s">
        <v>13</v>
      </c>
      <c r="D6" s="31"/>
      <c r="E6" s="31"/>
      <c r="F6" s="31">
        <f>SUM(D6:E6)</f>
        <v>0</v>
      </c>
      <c r="H6" s="31"/>
      <c r="I6" s="31"/>
      <c r="J6" s="31"/>
      <c r="L6" s="31">
        <f>SUM(F6:J6)</f>
        <v>0</v>
      </c>
      <c r="M6" s="3">
        <f t="shared" si="0"/>
        <v>6</v>
      </c>
    </row>
    <row r="7" spans="1:14" ht="18" customHeight="1">
      <c r="A7" s="45" t="s">
        <v>81</v>
      </c>
      <c r="B7" s="70" t="s">
        <v>13</v>
      </c>
      <c r="D7" s="37"/>
      <c r="E7" s="37">
        <v>-65612091</v>
      </c>
      <c r="F7" s="37">
        <f>SUM(D7:E7)</f>
        <v>-65612091</v>
      </c>
      <c r="H7" s="37" t="s">
        <v>75</v>
      </c>
      <c r="I7" s="37"/>
      <c r="J7" s="37"/>
      <c r="L7" s="37">
        <f>SUM(F7:J7)</f>
        <v>-65612091</v>
      </c>
      <c r="M7" s="38">
        <f t="shared" si="0"/>
        <v>7</v>
      </c>
    </row>
    <row r="8" spans="1:14" ht="18" customHeight="1">
      <c r="A8" s="7" t="s">
        <v>34</v>
      </c>
      <c r="B8" s="66" t="s">
        <v>13</v>
      </c>
      <c r="D8" s="8">
        <v>1156376490</v>
      </c>
      <c r="E8" s="77" t="s">
        <v>113</v>
      </c>
      <c r="F8" s="8">
        <f>SUM(D8:E8)</f>
        <v>1156376490</v>
      </c>
      <c r="H8" s="8"/>
      <c r="I8" s="8"/>
      <c r="J8" s="8"/>
      <c r="L8" s="8">
        <f>SUM(F8:J8)</f>
        <v>1156376490</v>
      </c>
      <c r="M8" s="3">
        <f t="shared" si="0"/>
        <v>8</v>
      </c>
    </row>
    <row r="9" spans="1:14" ht="18" customHeight="1">
      <c r="A9" s="7" t="s">
        <v>24</v>
      </c>
      <c r="B9" s="66" t="s">
        <v>13</v>
      </c>
      <c r="D9" s="8">
        <v>144930153</v>
      </c>
      <c r="E9" s="77" t="s">
        <v>113</v>
      </c>
      <c r="F9" s="8">
        <f t="shared" ref="F9:F13" si="1">SUM(D9:E9)</f>
        <v>144930153</v>
      </c>
      <c r="H9" s="8"/>
      <c r="I9" s="8"/>
      <c r="J9" s="8"/>
      <c r="L9" s="8">
        <f t="shared" ref="L9:L27" si="2">SUM(F9:J9)</f>
        <v>144930153</v>
      </c>
      <c r="M9" s="3">
        <f t="shared" si="0"/>
        <v>9</v>
      </c>
    </row>
    <row r="10" spans="1:14" ht="18" customHeight="1">
      <c r="A10" s="48" t="s">
        <v>62</v>
      </c>
      <c r="B10" s="67" t="s">
        <v>13</v>
      </c>
      <c r="D10" s="28"/>
      <c r="E10" s="76" t="s">
        <v>113</v>
      </c>
      <c r="F10" s="28">
        <f>SUM(D10:E10)</f>
        <v>0</v>
      </c>
      <c r="H10" s="28"/>
      <c r="I10" s="28"/>
      <c r="J10" s="28"/>
      <c r="L10" s="28">
        <f>SUM(F10:J10)</f>
        <v>0</v>
      </c>
      <c r="M10" s="30">
        <f t="shared" si="0"/>
        <v>10</v>
      </c>
    </row>
    <row r="11" spans="1:14" ht="18" customHeight="1">
      <c r="A11" s="42" t="s">
        <v>61</v>
      </c>
      <c r="B11" s="67" t="s">
        <v>13</v>
      </c>
      <c r="D11" s="28"/>
      <c r="E11" s="51" t="s">
        <v>98</v>
      </c>
      <c r="F11" s="28">
        <f>SUM(D11:E11)</f>
        <v>0</v>
      </c>
      <c r="H11" s="28"/>
      <c r="I11" s="28"/>
      <c r="J11" s="28"/>
      <c r="L11" s="28">
        <f>SUM(F11:J11)</f>
        <v>0</v>
      </c>
      <c r="M11" s="30">
        <f t="shared" si="0"/>
        <v>11</v>
      </c>
    </row>
    <row r="12" spans="1:14" ht="18" customHeight="1">
      <c r="A12" s="7" t="s">
        <v>36</v>
      </c>
      <c r="B12" s="66" t="s">
        <v>13</v>
      </c>
      <c r="D12" s="8"/>
      <c r="E12" s="50"/>
      <c r="F12" s="8">
        <f t="shared" si="1"/>
        <v>0</v>
      </c>
      <c r="H12" s="8">
        <v>7828194</v>
      </c>
      <c r="I12" s="8"/>
      <c r="J12" s="8"/>
      <c r="L12" s="8">
        <f t="shared" si="2"/>
        <v>7828194</v>
      </c>
      <c r="M12" s="3">
        <f t="shared" si="0"/>
        <v>12</v>
      </c>
    </row>
    <row r="13" spans="1:14" ht="18" customHeight="1" thickBot="1">
      <c r="A13" s="10" t="s">
        <v>37</v>
      </c>
      <c r="B13" s="68" t="s">
        <v>13</v>
      </c>
      <c r="D13" s="11"/>
      <c r="E13" s="49"/>
      <c r="F13" s="11">
        <f t="shared" si="1"/>
        <v>0</v>
      </c>
      <c r="H13" s="11">
        <v>81869709</v>
      </c>
      <c r="I13" s="11"/>
      <c r="J13" s="11"/>
      <c r="L13" s="11">
        <f t="shared" si="2"/>
        <v>81869709</v>
      </c>
      <c r="M13" s="25">
        <f t="shared" si="0"/>
        <v>13</v>
      </c>
    </row>
    <row r="14" spans="1:14" ht="18" customHeight="1">
      <c r="A14" s="7" t="s">
        <v>6</v>
      </c>
      <c r="B14" s="66" t="s">
        <v>13</v>
      </c>
      <c r="D14" s="8">
        <f>SUM(D6:D13)</f>
        <v>1301306643</v>
      </c>
      <c r="E14" s="8">
        <f>SUM(E6:E13)</f>
        <v>-65612091</v>
      </c>
      <c r="F14" s="8">
        <f>SUM(F6:F13)</f>
        <v>1235694552</v>
      </c>
      <c r="H14" s="8">
        <f>SUM(H6:H13)</f>
        <v>89697903</v>
      </c>
      <c r="I14" s="8">
        <f>SUM(I6:I13)</f>
        <v>0</v>
      </c>
      <c r="J14" s="8">
        <f>SUM(J6:J13)</f>
        <v>0</v>
      </c>
      <c r="L14" s="8">
        <f t="shared" si="2"/>
        <v>1325392455</v>
      </c>
      <c r="M14" s="3">
        <f t="shared" si="0"/>
        <v>14</v>
      </c>
    </row>
    <row r="15" spans="1:14" ht="18" customHeight="1">
      <c r="A15" s="7" t="s">
        <v>8</v>
      </c>
      <c r="B15" s="63" t="s">
        <v>14</v>
      </c>
      <c r="D15" s="8"/>
      <c r="E15" s="8"/>
      <c r="F15" s="8">
        <f t="shared" ref="F15:F20" si="3">SUM(D15:E15)</f>
        <v>0</v>
      </c>
      <c r="H15" s="8">
        <v>-1311823360</v>
      </c>
      <c r="I15" s="8"/>
      <c r="J15" s="8"/>
      <c r="L15" s="8">
        <f t="shared" si="2"/>
        <v>-1311823360</v>
      </c>
      <c r="M15" s="3">
        <f t="shared" si="0"/>
        <v>15</v>
      </c>
    </row>
    <row r="16" spans="1:14" ht="18" customHeight="1">
      <c r="A16" s="48" t="s">
        <v>64</v>
      </c>
      <c r="B16" s="64" t="s">
        <v>14</v>
      </c>
      <c r="D16" s="28"/>
      <c r="E16" s="28"/>
      <c r="F16" s="28">
        <f t="shared" si="3"/>
        <v>0</v>
      </c>
      <c r="H16" s="28"/>
      <c r="I16" s="28"/>
      <c r="J16" s="28"/>
      <c r="L16" s="28">
        <f>SUM(F16:J16)</f>
        <v>0</v>
      </c>
      <c r="M16" s="30">
        <f t="shared" si="0"/>
        <v>16</v>
      </c>
    </row>
    <row r="17" spans="1:14" ht="18" customHeight="1">
      <c r="A17" s="42" t="s">
        <v>63</v>
      </c>
      <c r="B17" s="64" t="s">
        <v>14</v>
      </c>
      <c r="D17" s="28"/>
      <c r="E17" s="28"/>
      <c r="F17" s="28">
        <f t="shared" si="3"/>
        <v>0</v>
      </c>
      <c r="H17" s="28"/>
      <c r="I17" s="28"/>
      <c r="J17" s="28"/>
      <c r="L17" s="28">
        <f>SUM(F17:J17)</f>
        <v>0</v>
      </c>
      <c r="M17" s="30">
        <f t="shared" si="0"/>
        <v>17</v>
      </c>
    </row>
    <row r="18" spans="1:14" ht="18" customHeight="1">
      <c r="A18" s="7" t="s">
        <v>9</v>
      </c>
      <c r="B18" s="20" t="s">
        <v>15</v>
      </c>
      <c r="D18" s="8"/>
      <c r="E18" s="8"/>
      <c r="F18" s="8">
        <f t="shared" si="3"/>
        <v>0</v>
      </c>
      <c r="H18" s="8"/>
      <c r="I18" s="8">
        <v>45645609</v>
      </c>
      <c r="J18" s="8"/>
      <c r="L18" s="8">
        <f t="shared" si="2"/>
        <v>45645609</v>
      </c>
      <c r="M18" s="3">
        <f t="shared" si="0"/>
        <v>18</v>
      </c>
    </row>
    <row r="19" spans="1:14" ht="18" customHeight="1">
      <c r="A19" s="7" t="s">
        <v>10</v>
      </c>
      <c r="B19" s="20" t="s">
        <v>15</v>
      </c>
      <c r="D19" s="8"/>
      <c r="E19" s="8"/>
      <c r="F19" s="8">
        <f t="shared" si="3"/>
        <v>0</v>
      </c>
      <c r="H19" s="8"/>
      <c r="I19" s="8">
        <v>11327598</v>
      </c>
      <c r="J19" s="8"/>
      <c r="L19" s="8">
        <f t="shared" si="2"/>
        <v>11327598</v>
      </c>
      <c r="M19" s="3">
        <f t="shared" si="0"/>
        <v>19</v>
      </c>
    </row>
    <row r="20" spans="1:14" ht="18" customHeight="1">
      <c r="A20" s="7" t="s">
        <v>11</v>
      </c>
      <c r="B20" s="20" t="s">
        <v>15</v>
      </c>
      <c r="D20" s="8"/>
      <c r="E20" s="8"/>
      <c r="F20" s="8">
        <f t="shared" si="3"/>
        <v>0</v>
      </c>
      <c r="H20" s="8"/>
      <c r="I20" s="8">
        <v>-4173291</v>
      </c>
      <c r="J20" s="8"/>
      <c r="L20" s="8">
        <f t="shared" si="2"/>
        <v>-4173291</v>
      </c>
      <c r="M20" s="3">
        <f t="shared" si="0"/>
        <v>20</v>
      </c>
    </row>
    <row r="21" spans="1:14" ht="18" customHeight="1">
      <c r="A21" s="7" t="s">
        <v>87</v>
      </c>
      <c r="B21" s="20" t="s">
        <v>15</v>
      </c>
      <c r="D21" s="158" t="s">
        <v>96</v>
      </c>
      <c r="E21" s="159"/>
      <c r="F21" s="160"/>
      <c r="H21" s="91" t="s">
        <v>108</v>
      </c>
      <c r="I21" s="93"/>
      <c r="J21" s="8">
        <v>3294200</v>
      </c>
      <c r="L21" s="8">
        <f t="shared" si="2"/>
        <v>3294200</v>
      </c>
      <c r="M21" s="3">
        <f t="shared" si="0"/>
        <v>21</v>
      </c>
    </row>
    <row r="22" spans="1:14" ht="18" customHeight="1">
      <c r="A22" s="7" t="s">
        <v>88</v>
      </c>
      <c r="B22" s="20" t="s">
        <v>15</v>
      </c>
      <c r="D22" s="161"/>
      <c r="E22" s="162"/>
      <c r="F22" s="163"/>
      <c r="H22" s="94"/>
      <c r="I22" s="96"/>
      <c r="J22" s="8">
        <v>8564140</v>
      </c>
      <c r="L22" s="8">
        <f t="shared" si="2"/>
        <v>8564140</v>
      </c>
      <c r="M22" s="3">
        <f t="shared" si="0"/>
        <v>22</v>
      </c>
    </row>
    <row r="23" spans="1:14" ht="18" customHeight="1">
      <c r="A23" s="7" t="s">
        <v>89</v>
      </c>
      <c r="B23" s="20" t="s">
        <v>15</v>
      </c>
      <c r="D23" s="161"/>
      <c r="E23" s="162"/>
      <c r="F23" s="163"/>
      <c r="H23" s="94"/>
      <c r="I23" s="96"/>
      <c r="J23" s="8">
        <v>-3294200</v>
      </c>
      <c r="L23" s="8">
        <f t="shared" si="2"/>
        <v>-3294200</v>
      </c>
      <c r="M23" s="3">
        <f t="shared" si="0"/>
        <v>23</v>
      </c>
    </row>
    <row r="24" spans="1:14" ht="18" customHeight="1">
      <c r="A24" s="7" t="s">
        <v>90</v>
      </c>
      <c r="B24" s="20" t="s">
        <v>15</v>
      </c>
      <c r="D24" s="161"/>
      <c r="E24" s="162"/>
      <c r="F24" s="163"/>
      <c r="H24" s="94"/>
      <c r="I24" s="96"/>
      <c r="J24" s="8">
        <v>-1587595</v>
      </c>
      <c r="L24" s="8">
        <f t="shared" si="2"/>
        <v>-1587595</v>
      </c>
      <c r="M24" s="3">
        <f t="shared" si="0"/>
        <v>24</v>
      </c>
    </row>
    <row r="25" spans="1:14" ht="18" customHeight="1">
      <c r="A25" s="7" t="s">
        <v>91</v>
      </c>
      <c r="B25" s="20" t="s">
        <v>15</v>
      </c>
      <c r="D25" s="161"/>
      <c r="E25" s="162"/>
      <c r="F25" s="163"/>
      <c r="H25" s="94"/>
      <c r="I25" s="96"/>
      <c r="J25" s="8">
        <v>4165234</v>
      </c>
      <c r="L25" s="8">
        <f t="shared" si="2"/>
        <v>4165234</v>
      </c>
      <c r="M25" s="3">
        <f t="shared" si="0"/>
        <v>25</v>
      </c>
    </row>
    <row r="26" spans="1:14" ht="18" customHeight="1">
      <c r="A26" s="7" t="s">
        <v>92</v>
      </c>
      <c r="B26" s="20" t="s">
        <v>15</v>
      </c>
      <c r="D26" s="161"/>
      <c r="E26" s="162"/>
      <c r="F26" s="163"/>
      <c r="H26" s="94"/>
      <c r="I26" s="96"/>
      <c r="J26" s="8">
        <v>25000</v>
      </c>
      <c r="L26" s="8">
        <f t="shared" si="2"/>
        <v>25000</v>
      </c>
      <c r="M26" s="3">
        <f t="shared" si="0"/>
        <v>26</v>
      </c>
    </row>
    <row r="27" spans="1:14" ht="18" customHeight="1">
      <c r="A27" s="7" t="s">
        <v>93</v>
      </c>
      <c r="B27" s="21" t="s">
        <v>15</v>
      </c>
      <c r="D27" s="164"/>
      <c r="E27" s="165"/>
      <c r="F27" s="166"/>
      <c r="H27" s="97"/>
      <c r="I27" s="99"/>
      <c r="J27" s="9">
        <v>1536394</v>
      </c>
      <c r="L27" s="9">
        <f t="shared" si="2"/>
        <v>1536394</v>
      </c>
      <c r="M27" s="3">
        <f t="shared" si="0"/>
        <v>27</v>
      </c>
      <c r="N27" s="16"/>
    </row>
    <row r="28" spans="1:14" ht="18" customHeight="1">
      <c r="A28" s="17" t="s">
        <v>12</v>
      </c>
      <c r="B28" s="41"/>
      <c r="D28" s="18">
        <f>SUM(D14:D27)</f>
        <v>1301306643</v>
      </c>
      <c r="E28" s="18">
        <f>SUM(E14:E27)</f>
        <v>-65612091</v>
      </c>
      <c r="F28" s="18">
        <f>SUM(F14:F27)</f>
        <v>1235694552</v>
      </c>
      <c r="H28" s="18">
        <f>SUM(H14:H27)</f>
        <v>-1222125457</v>
      </c>
      <c r="I28" s="18">
        <f>SUM(I14:I27)</f>
        <v>52799916</v>
      </c>
      <c r="J28" s="18">
        <f>SUM(J14:J27)</f>
        <v>12703173</v>
      </c>
      <c r="L28" s="18">
        <f>SUM(L14:L27)</f>
        <v>79072184</v>
      </c>
      <c r="M28" s="3">
        <f t="shared" si="0"/>
        <v>28</v>
      </c>
      <c r="N28" s="16"/>
    </row>
    <row r="29" spans="1:14" ht="17" customHeight="1">
      <c r="A29" s="19" t="s">
        <v>25</v>
      </c>
      <c r="B29" s="19" t="s">
        <v>26</v>
      </c>
      <c r="D29" s="19" t="s">
        <v>27</v>
      </c>
      <c r="E29" s="19" t="s">
        <v>28</v>
      </c>
      <c r="F29" s="19" t="s">
        <v>29</v>
      </c>
      <c r="H29" s="19" t="s">
        <v>30</v>
      </c>
      <c r="I29" s="19" t="s">
        <v>31</v>
      </c>
      <c r="J29" s="19" t="s">
        <v>33</v>
      </c>
      <c r="L29" s="19" t="s">
        <v>32</v>
      </c>
      <c r="M29" s="3">
        <f t="shared" si="0"/>
        <v>29</v>
      </c>
    </row>
    <row r="30" spans="1:14" ht="18" customHeight="1">
      <c r="A30" s="173" t="s">
        <v>74</v>
      </c>
      <c r="B30" s="173"/>
      <c r="C30" s="173"/>
      <c r="D30" s="173"/>
      <c r="E30" s="26" t="s">
        <v>44</v>
      </c>
      <c r="F30" s="26"/>
      <c r="H30" s="27" t="s">
        <v>57</v>
      </c>
      <c r="I30" s="27"/>
      <c r="J30" s="27"/>
      <c r="K30" s="27"/>
      <c r="L30" s="27"/>
      <c r="M30" s="3">
        <f t="shared" si="0"/>
        <v>30</v>
      </c>
    </row>
    <row r="31" spans="1:14" ht="18" customHeight="1">
      <c r="A31" s="173"/>
      <c r="B31" s="173"/>
      <c r="C31" s="173"/>
      <c r="D31" s="173"/>
      <c r="E31" s="27" t="s">
        <v>45</v>
      </c>
      <c r="F31" s="27"/>
      <c r="H31" s="27" t="s">
        <v>58</v>
      </c>
      <c r="I31" s="27"/>
      <c r="J31" s="27"/>
      <c r="K31" s="27"/>
      <c r="L31" s="27"/>
      <c r="M31" s="3">
        <f t="shared" si="0"/>
        <v>31</v>
      </c>
    </row>
    <row r="32" spans="1:14" ht="18" customHeight="1">
      <c r="A32" s="47" t="s">
        <v>59</v>
      </c>
      <c r="B32" s="109" t="str">
        <f ca="1">"©"&amp;RIGHT("0"&amp;MONTH(NOW()),2)&amp;"/"&amp;RIGHT("0"&amp;DAY(NOW())   +   0,2)&amp;"/"&amp;YEAR(NOW())&amp;" LAWRENCE GERARD BRUNN, CPA (PA), MBA"</f>
        <v>©06/19/2025 LAWRENCE GERARD BRUNN, CPA (PA), MBA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">
        <f t="shared" si="0"/>
        <v>32</v>
      </c>
    </row>
    <row r="33" spans="1:19" ht="18" customHeight="1">
      <c r="A33" s="71" t="s">
        <v>105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">
        <f t="shared" si="0"/>
        <v>33</v>
      </c>
      <c r="Q33" s="22"/>
      <c r="R33" s="22"/>
      <c r="S33" s="22"/>
    </row>
    <row r="34" spans="1:19" ht="18" customHeight="1">
      <c r="A34" s="72" t="s">
        <v>106</v>
      </c>
      <c r="B34" s="110" t="s">
        <v>35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>
        <f t="shared" si="0"/>
        <v>34</v>
      </c>
      <c r="P34" s="22"/>
      <c r="Q34" s="22"/>
      <c r="R34" s="22"/>
      <c r="S34" s="22"/>
    </row>
    <row r="35" spans="1:19" ht="18" customHeight="1">
      <c r="A35" s="46" t="s">
        <v>60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3">
        <f t="shared" si="0"/>
        <v>35</v>
      </c>
      <c r="P35" s="23"/>
      <c r="Q35" s="23"/>
      <c r="R35" s="23"/>
    </row>
    <row r="36" spans="1:19" ht="18" customHeight="1">
      <c r="A36" s="54" t="s">
        <v>49</v>
      </c>
      <c r="B36" s="34" t="s">
        <v>50</v>
      </c>
      <c r="C36" s="33"/>
      <c r="D36" s="34"/>
      <c r="E36" s="120" t="s">
        <v>53</v>
      </c>
      <c r="F36" s="121"/>
      <c r="G36" s="121"/>
      <c r="H36" s="121"/>
      <c r="I36" s="122"/>
      <c r="J36" s="111" t="s">
        <v>72</v>
      </c>
      <c r="K36" s="112"/>
      <c r="L36" s="113"/>
      <c r="M36" s="3">
        <f t="shared" si="0"/>
        <v>36</v>
      </c>
      <c r="P36" s="24"/>
      <c r="Q36" s="24"/>
      <c r="R36" s="24"/>
      <c r="S36" s="24"/>
    </row>
    <row r="37" spans="1:19" ht="18" customHeight="1">
      <c r="A37" s="55" t="s">
        <v>41</v>
      </c>
      <c r="B37" s="80" t="s">
        <v>42</v>
      </c>
      <c r="C37" s="80"/>
      <c r="D37" s="80"/>
      <c r="E37" s="80"/>
      <c r="F37" s="80"/>
      <c r="G37" s="81"/>
      <c r="H37" s="171" t="s">
        <v>46</v>
      </c>
      <c r="I37" s="172"/>
      <c r="J37" s="114"/>
      <c r="K37" s="115"/>
      <c r="L37" s="116"/>
      <c r="M37" s="3">
        <f t="shared" si="0"/>
        <v>37</v>
      </c>
    </row>
    <row r="38" spans="1:19" ht="18" customHeight="1">
      <c r="A38" s="55" t="s">
        <v>43</v>
      </c>
      <c r="B38" s="80"/>
      <c r="C38" s="80"/>
      <c r="D38" s="80"/>
      <c r="E38" s="80"/>
      <c r="F38" s="80"/>
      <c r="G38" s="81"/>
      <c r="H38" s="169"/>
      <c r="I38" s="170"/>
      <c r="J38" s="117"/>
      <c r="K38" s="118"/>
      <c r="L38" s="119"/>
      <c r="M38" s="3">
        <f t="shared" si="0"/>
        <v>38</v>
      </c>
    </row>
    <row r="39" spans="1:19" ht="20" customHeight="1">
      <c r="A39" s="78" t="s">
        <v>68</v>
      </c>
      <c r="B39" s="79"/>
      <c r="D39" s="35" t="s">
        <v>55</v>
      </c>
      <c r="E39" s="12" t="s">
        <v>54</v>
      </c>
      <c r="F39" s="12" t="s">
        <v>19</v>
      </c>
      <c r="H39" s="12" t="s">
        <v>21</v>
      </c>
      <c r="I39" s="12"/>
      <c r="J39" s="12" t="s">
        <v>17</v>
      </c>
      <c r="L39" s="53" t="s">
        <v>83</v>
      </c>
      <c r="M39" s="3">
        <f t="shared" si="0"/>
        <v>39</v>
      </c>
    </row>
    <row r="40" spans="1:19" ht="20" customHeight="1">
      <c r="A40" s="5" t="s">
        <v>5</v>
      </c>
      <c r="B40" s="40" t="s">
        <v>16</v>
      </c>
      <c r="D40" s="36" t="s">
        <v>56</v>
      </c>
      <c r="E40" s="6" t="s">
        <v>38</v>
      </c>
      <c r="F40" s="6" t="s">
        <v>20</v>
      </c>
      <c r="H40" s="6" t="s">
        <v>22</v>
      </c>
      <c r="I40" s="6" t="s">
        <v>18</v>
      </c>
      <c r="J40" s="6" t="s">
        <v>7</v>
      </c>
      <c r="L40" s="52" t="s">
        <v>82</v>
      </c>
      <c r="M40" s="3">
        <f t="shared" si="0"/>
        <v>40</v>
      </c>
    </row>
    <row r="41" spans="1:19" ht="18" customHeight="1">
      <c r="A41" s="44" t="s">
        <v>80</v>
      </c>
      <c r="B41" s="69" t="s">
        <v>13</v>
      </c>
      <c r="D41" s="39">
        <v>-65612091</v>
      </c>
      <c r="E41" s="73" t="s">
        <v>109</v>
      </c>
      <c r="F41" s="39">
        <f>SUM(D41:E41)</f>
        <v>-65612091</v>
      </c>
      <c r="H41" s="43" t="s">
        <v>76</v>
      </c>
      <c r="I41" s="39"/>
      <c r="J41" s="39"/>
      <c r="L41" s="39">
        <f>SUM(F41:J41)</f>
        <v>-65612091</v>
      </c>
      <c r="M41" s="38">
        <f t="shared" si="0"/>
        <v>41</v>
      </c>
    </row>
    <row r="42" spans="1:19" ht="18" customHeight="1">
      <c r="A42" s="45" t="s">
        <v>81</v>
      </c>
      <c r="B42" s="66" t="s">
        <v>13</v>
      </c>
      <c r="D42" s="8"/>
      <c r="E42" s="74" t="s">
        <v>110</v>
      </c>
      <c r="F42" s="8">
        <f>SUM(D42:E42)</f>
        <v>0</v>
      </c>
      <c r="H42" s="8"/>
      <c r="I42" s="140" t="s">
        <v>86</v>
      </c>
      <c r="J42" s="8"/>
      <c r="L42" s="8">
        <f>SUM(F42:J42)</f>
        <v>0</v>
      </c>
      <c r="M42" s="3">
        <f t="shared" si="0"/>
        <v>42</v>
      </c>
    </row>
    <row r="43" spans="1:19" ht="18" customHeight="1">
      <c r="A43" s="7" t="s">
        <v>34</v>
      </c>
      <c r="B43" s="66" t="s">
        <v>13</v>
      </c>
      <c r="D43" s="8">
        <v>1156376490</v>
      </c>
      <c r="E43" s="74" t="s">
        <v>111</v>
      </c>
      <c r="F43" s="8">
        <f>SUM(D43:E43)</f>
        <v>1156376490</v>
      </c>
      <c r="H43" s="8"/>
      <c r="I43" s="141"/>
      <c r="J43" s="8"/>
      <c r="L43" s="8">
        <f>SUM(F43:J43)</f>
        <v>1156376490</v>
      </c>
      <c r="M43" s="3">
        <f t="shared" si="0"/>
        <v>43</v>
      </c>
    </row>
    <row r="44" spans="1:19" ht="18" customHeight="1">
      <c r="A44" s="7" t="s">
        <v>24</v>
      </c>
      <c r="B44" s="66" t="s">
        <v>13</v>
      </c>
      <c r="D44" s="8">
        <v>144930153</v>
      </c>
      <c r="E44" s="74" t="s">
        <v>112</v>
      </c>
      <c r="F44" s="8">
        <f t="shared" ref="F44:F48" si="4">SUM(D44:E44)</f>
        <v>144930153</v>
      </c>
      <c r="H44" s="8"/>
      <c r="I44" s="141"/>
      <c r="J44" s="8"/>
      <c r="L44" s="8">
        <f t="shared" ref="L44:L62" si="5">SUM(F44:J44)</f>
        <v>144930153</v>
      </c>
      <c r="M44" s="3">
        <f t="shared" si="0"/>
        <v>44</v>
      </c>
    </row>
    <row r="45" spans="1:19" ht="18" customHeight="1">
      <c r="A45" s="48" t="s">
        <v>62</v>
      </c>
      <c r="B45" s="67" t="s">
        <v>13</v>
      </c>
      <c r="D45" s="28"/>
      <c r="E45" s="75" t="s">
        <v>113</v>
      </c>
      <c r="F45" s="28">
        <f>SUM(D45:E45)</f>
        <v>0</v>
      </c>
      <c r="H45" s="28"/>
      <c r="I45" s="141"/>
      <c r="J45" s="28"/>
      <c r="L45" s="28">
        <f>SUM(F45:J45)</f>
        <v>0</v>
      </c>
      <c r="M45" s="29">
        <f t="shared" si="0"/>
        <v>45</v>
      </c>
    </row>
    <row r="46" spans="1:19" ht="18" customHeight="1">
      <c r="A46" s="42" t="s">
        <v>61</v>
      </c>
      <c r="B46" s="67" t="s">
        <v>13</v>
      </c>
      <c r="D46" s="28"/>
      <c r="E46" s="51" t="s">
        <v>99</v>
      </c>
      <c r="F46" s="28">
        <f>SUM(D46:E46)</f>
        <v>0</v>
      </c>
      <c r="H46" s="28"/>
      <c r="I46" s="141"/>
      <c r="J46" s="28"/>
      <c r="L46" s="28">
        <f>SUM(F46:J46)</f>
        <v>0</v>
      </c>
      <c r="M46" s="29">
        <f t="shared" si="0"/>
        <v>46</v>
      </c>
    </row>
    <row r="47" spans="1:19" ht="18" customHeight="1">
      <c r="A47" s="7" t="s">
        <v>36</v>
      </c>
      <c r="B47" s="66" t="s">
        <v>13</v>
      </c>
      <c r="D47" s="8"/>
      <c r="E47" s="8"/>
      <c r="F47" s="8">
        <f t="shared" si="4"/>
        <v>0</v>
      </c>
      <c r="H47" s="8">
        <v>7828194</v>
      </c>
      <c r="I47" s="141"/>
      <c r="J47" s="8"/>
      <c r="L47" s="8">
        <f t="shared" si="5"/>
        <v>7828194</v>
      </c>
      <c r="M47" s="3">
        <f t="shared" si="0"/>
        <v>47</v>
      </c>
    </row>
    <row r="48" spans="1:19" ht="18" customHeight="1" thickBot="1">
      <c r="A48" s="10" t="s">
        <v>37</v>
      </c>
      <c r="B48" s="68" t="s">
        <v>13</v>
      </c>
      <c r="D48" s="11"/>
      <c r="E48" s="11"/>
      <c r="F48" s="11">
        <f t="shared" si="4"/>
        <v>0</v>
      </c>
      <c r="H48" s="11">
        <v>81869709</v>
      </c>
      <c r="I48" s="142"/>
      <c r="J48" s="11"/>
      <c r="L48" s="11">
        <f t="shared" si="5"/>
        <v>81869709</v>
      </c>
      <c r="M48" s="25">
        <f t="shared" si="0"/>
        <v>48</v>
      </c>
    </row>
    <row r="49" spans="1:13" ht="18" customHeight="1">
      <c r="A49" s="7" t="s">
        <v>6</v>
      </c>
      <c r="B49" s="66" t="s">
        <v>13</v>
      </c>
      <c r="D49" s="8">
        <f>SUM(D41:D48)</f>
        <v>1235694552</v>
      </c>
      <c r="E49" s="8">
        <f>SUM(E41:E48)</f>
        <v>0</v>
      </c>
      <c r="F49" s="8">
        <f>SUM(F41:F48)</f>
        <v>1235694552</v>
      </c>
      <c r="H49" s="8">
        <f>SUM(H41:H48)</f>
        <v>89697903</v>
      </c>
      <c r="I49" s="8">
        <f>SUM(I41:I48)</f>
        <v>0</v>
      </c>
      <c r="J49" s="8">
        <f>SUM(J41:J48)</f>
        <v>0</v>
      </c>
      <c r="L49" s="8">
        <f t="shared" si="5"/>
        <v>1325392455</v>
      </c>
      <c r="M49" s="3">
        <f t="shared" si="0"/>
        <v>49</v>
      </c>
    </row>
    <row r="50" spans="1:13" ht="18" customHeight="1">
      <c r="A50" s="7" t="s">
        <v>8</v>
      </c>
      <c r="B50" s="63" t="s">
        <v>14</v>
      </c>
      <c r="D50" s="8"/>
      <c r="E50" s="8"/>
      <c r="F50" s="8">
        <f t="shared" ref="F50:F55" si="6">SUM(D50:E50)</f>
        <v>0</v>
      </c>
      <c r="H50" s="8">
        <v>-1311823360</v>
      </c>
      <c r="I50" s="8"/>
      <c r="J50" s="8"/>
      <c r="L50" s="8">
        <f t="shared" si="5"/>
        <v>-1311823360</v>
      </c>
      <c r="M50" s="3">
        <f t="shared" si="0"/>
        <v>50</v>
      </c>
    </row>
    <row r="51" spans="1:13" ht="18" customHeight="1">
      <c r="A51" s="48" t="s">
        <v>64</v>
      </c>
      <c r="B51" s="64" t="s">
        <v>14</v>
      </c>
      <c r="D51" s="28"/>
      <c r="E51" s="28"/>
      <c r="F51" s="28">
        <f t="shared" si="6"/>
        <v>0</v>
      </c>
      <c r="H51" s="28"/>
      <c r="I51" s="28"/>
      <c r="J51" s="28"/>
      <c r="L51" s="28">
        <f t="shared" si="5"/>
        <v>0</v>
      </c>
      <c r="M51" s="29">
        <f t="shared" si="0"/>
        <v>51</v>
      </c>
    </row>
    <row r="52" spans="1:13" ht="18" customHeight="1">
      <c r="A52" s="42" t="s">
        <v>63</v>
      </c>
      <c r="B52" s="64" t="s">
        <v>14</v>
      </c>
      <c r="D52" s="28"/>
      <c r="E52" s="28"/>
      <c r="F52" s="28">
        <f t="shared" si="6"/>
        <v>0</v>
      </c>
      <c r="H52" s="28"/>
      <c r="I52" s="28"/>
      <c r="J52" s="28"/>
      <c r="L52" s="28">
        <f>SUM(F52:J52)</f>
        <v>0</v>
      </c>
      <c r="M52" s="29">
        <f t="shared" si="0"/>
        <v>52</v>
      </c>
    </row>
    <row r="53" spans="1:13" ht="18" customHeight="1">
      <c r="A53" s="7" t="s">
        <v>9</v>
      </c>
      <c r="B53" s="20" t="s">
        <v>15</v>
      </c>
      <c r="D53" s="8"/>
      <c r="E53" s="8"/>
      <c r="F53" s="8">
        <f t="shared" si="6"/>
        <v>0</v>
      </c>
      <c r="H53" s="8"/>
      <c r="I53" s="8">
        <v>45645609</v>
      </c>
      <c r="J53" s="8"/>
      <c r="L53" s="8">
        <f t="shared" si="5"/>
        <v>45645609</v>
      </c>
      <c r="M53" s="3">
        <f t="shared" si="0"/>
        <v>53</v>
      </c>
    </row>
    <row r="54" spans="1:13" ht="18" customHeight="1">
      <c r="A54" s="7" t="s">
        <v>10</v>
      </c>
      <c r="B54" s="20" t="s">
        <v>15</v>
      </c>
      <c r="D54" s="8"/>
      <c r="E54" s="8"/>
      <c r="F54" s="8">
        <f t="shared" si="6"/>
        <v>0</v>
      </c>
      <c r="H54" s="8"/>
      <c r="I54" s="8">
        <v>11327598</v>
      </c>
      <c r="J54" s="8"/>
      <c r="L54" s="8">
        <f t="shared" si="5"/>
        <v>11327598</v>
      </c>
      <c r="M54" s="3">
        <f t="shared" si="0"/>
        <v>54</v>
      </c>
    </row>
    <row r="55" spans="1:13" ht="18" customHeight="1">
      <c r="A55" s="7" t="s">
        <v>11</v>
      </c>
      <c r="B55" s="20" t="s">
        <v>15</v>
      </c>
      <c r="D55" s="8"/>
      <c r="E55" s="8"/>
      <c r="F55" s="8">
        <f t="shared" si="6"/>
        <v>0</v>
      </c>
      <c r="H55" s="8"/>
      <c r="I55" s="8">
        <v>-4173291</v>
      </c>
      <c r="J55" s="8"/>
      <c r="L55" s="8">
        <f t="shared" si="5"/>
        <v>-4173291</v>
      </c>
      <c r="M55" s="3">
        <f t="shared" si="0"/>
        <v>55</v>
      </c>
    </row>
    <row r="56" spans="1:13" ht="18" customHeight="1">
      <c r="A56" s="7" t="s">
        <v>87</v>
      </c>
      <c r="B56" s="20" t="s">
        <v>15</v>
      </c>
      <c r="D56" s="158" t="s">
        <v>97</v>
      </c>
      <c r="E56" s="159"/>
      <c r="F56" s="160"/>
      <c r="H56" s="152" t="s">
        <v>107</v>
      </c>
      <c r="I56" s="153"/>
      <c r="J56" s="8">
        <v>3294200</v>
      </c>
      <c r="L56" s="8">
        <f t="shared" si="5"/>
        <v>3294200</v>
      </c>
      <c r="M56" s="3">
        <f t="shared" si="0"/>
        <v>56</v>
      </c>
    </row>
    <row r="57" spans="1:13" ht="18" customHeight="1">
      <c r="A57" s="7" t="s">
        <v>88</v>
      </c>
      <c r="B57" s="20" t="s">
        <v>15</v>
      </c>
      <c r="D57" s="161"/>
      <c r="E57" s="162"/>
      <c r="F57" s="163"/>
      <c r="H57" s="154"/>
      <c r="I57" s="155"/>
      <c r="J57" s="8">
        <v>8564140</v>
      </c>
      <c r="L57" s="8">
        <f t="shared" si="5"/>
        <v>8564140</v>
      </c>
      <c r="M57" s="3">
        <f t="shared" si="0"/>
        <v>57</v>
      </c>
    </row>
    <row r="58" spans="1:13" ht="18" customHeight="1">
      <c r="A58" s="7" t="s">
        <v>89</v>
      </c>
      <c r="B58" s="20" t="s">
        <v>15</v>
      </c>
      <c r="D58" s="161"/>
      <c r="E58" s="162"/>
      <c r="F58" s="163"/>
      <c r="H58" s="154"/>
      <c r="I58" s="155"/>
      <c r="J58" s="8">
        <v>-3294200</v>
      </c>
      <c r="L58" s="8">
        <f t="shared" si="5"/>
        <v>-3294200</v>
      </c>
      <c r="M58" s="3">
        <f t="shared" si="0"/>
        <v>58</v>
      </c>
    </row>
    <row r="59" spans="1:13" ht="18" customHeight="1">
      <c r="A59" s="7" t="s">
        <v>90</v>
      </c>
      <c r="B59" s="20" t="s">
        <v>15</v>
      </c>
      <c r="D59" s="161"/>
      <c r="E59" s="162"/>
      <c r="F59" s="163"/>
      <c r="H59" s="154"/>
      <c r="I59" s="155"/>
      <c r="J59" s="8">
        <v>-1587595</v>
      </c>
      <c r="L59" s="8">
        <f t="shared" si="5"/>
        <v>-1587595</v>
      </c>
      <c r="M59" s="3">
        <f t="shared" si="0"/>
        <v>59</v>
      </c>
    </row>
    <row r="60" spans="1:13" ht="18" customHeight="1">
      <c r="A60" s="7" t="s">
        <v>91</v>
      </c>
      <c r="B60" s="20" t="s">
        <v>15</v>
      </c>
      <c r="D60" s="161"/>
      <c r="E60" s="162"/>
      <c r="F60" s="163"/>
      <c r="H60" s="154"/>
      <c r="I60" s="155"/>
      <c r="J60" s="8">
        <v>4165234</v>
      </c>
      <c r="L60" s="8">
        <f t="shared" si="5"/>
        <v>4165234</v>
      </c>
      <c r="M60" s="3">
        <f t="shared" si="0"/>
        <v>60</v>
      </c>
    </row>
    <row r="61" spans="1:13" ht="18" customHeight="1">
      <c r="A61" s="7" t="s">
        <v>92</v>
      </c>
      <c r="B61" s="20" t="s">
        <v>15</v>
      </c>
      <c r="D61" s="161"/>
      <c r="E61" s="162"/>
      <c r="F61" s="163"/>
      <c r="H61" s="154"/>
      <c r="I61" s="155"/>
      <c r="J61" s="8">
        <v>25000</v>
      </c>
      <c r="L61" s="8">
        <f t="shared" si="5"/>
        <v>25000</v>
      </c>
      <c r="M61" s="3">
        <f t="shared" si="0"/>
        <v>61</v>
      </c>
    </row>
    <row r="62" spans="1:13" ht="18" customHeight="1">
      <c r="A62" s="7" t="s">
        <v>93</v>
      </c>
      <c r="B62" s="21" t="s">
        <v>15</v>
      </c>
      <c r="D62" s="164"/>
      <c r="E62" s="165"/>
      <c r="F62" s="166"/>
      <c r="H62" s="156"/>
      <c r="I62" s="157"/>
      <c r="J62" s="9">
        <v>1536394</v>
      </c>
      <c r="L62" s="9">
        <f t="shared" si="5"/>
        <v>1536394</v>
      </c>
      <c r="M62" s="3">
        <f t="shared" si="0"/>
        <v>62</v>
      </c>
    </row>
    <row r="63" spans="1:13" ht="18" customHeight="1">
      <c r="A63" s="17" t="s">
        <v>12</v>
      </c>
      <c r="B63" s="41"/>
      <c r="D63" s="18">
        <f>SUM(D49:D62)</f>
        <v>1235694552</v>
      </c>
      <c r="E63" s="18">
        <f>SUM(E49:E62)</f>
        <v>0</v>
      </c>
      <c r="F63" s="18">
        <f>SUM(F49:F62)</f>
        <v>1235694552</v>
      </c>
      <c r="H63" s="18">
        <f>SUM(H49:H62)</f>
        <v>-1222125457</v>
      </c>
      <c r="I63" s="18">
        <f>SUM(I49:I62)</f>
        <v>52799916</v>
      </c>
      <c r="J63" s="18">
        <f>SUM(J49:J62)</f>
        <v>12703173</v>
      </c>
      <c r="L63" s="18">
        <f>SUM(L49:L62)</f>
        <v>79072184</v>
      </c>
      <c r="M63" s="3">
        <f t="shared" si="0"/>
        <v>63</v>
      </c>
    </row>
    <row r="64" spans="1:13" ht="18" customHeight="1">
      <c r="A64" s="14" t="s">
        <v>23</v>
      </c>
    </row>
    <row r="65" spans="1:1" ht="18" customHeight="1">
      <c r="A65" s="14" t="s">
        <v>23</v>
      </c>
    </row>
    <row r="66" spans="1:1" ht="18" customHeight="1">
      <c r="A66" s="14" t="s">
        <v>23</v>
      </c>
    </row>
  </sheetData>
  <mergeCells count="16">
    <mergeCell ref="H56:I62"/>
    <mergeCell ref="D56:F62"/>
    <mergeCell ref="A39:B39"/>
    <mergeCell ref="J1:L3"/>
    <mergeCell ref="H2:I3"/>
    <mergeCell ref="B32:L33"/>
    <mergeCell ref="B34:L35"/>
    <mergeCell ref="J36:L38"/>
    <mergeCell ref="B37:G38"/>
    <mergeCell ref="H37:I38"/>
    <mergeCell ref="E36:I36"/>
    <mergeCell ref="A4:B4"/>
    <mergeCell ref="A30:D31"/>
    <mergeCell ref="D21:F27"/>
    <mergeCell ref="H21:I27"/>
    <mergeCell ref="I42:I48"/>
  </mergeCells>
  <conditionalFormatting sqref="A1:M1048576">
    <cfRule type="cellIs" dxfId="3" priority="15" operator="equal">
      <formula>0</formula>
    </cfRule>
    <cfRule type="cellIs" dxfId="2" priority="16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159C-40F8-E444-9120-537BB7FE2642}">
  <dimension ref="A1:S66"/>
  <sheetViews>
    <sheetView zoomScaleNormal="100" workbookViewId="0"/>
  </sheetViews>
  <sheetFormatPr baseColWidth="10" defaultColWidth="14" defaultRowHeight="18" customHeight="1"/>
  <cols>
    <col min="1" max="1" width="29.1640625" style="14" customWidth="1"/>
    <col min="2" max="2" width="5" style="14" customWidth="1"/>
    <col min="3" max="3" width="2" style="4" customWidth="1"/>
    <col min="4" max="4" width="13.6640625" style="2" customWidth="1"/>
    <col min="5" max="5" width="13.1640625" style="2" customWidth="1"/>
    <col min="6" max="6" width="13.33203125" style="2" bestFit="1" customWidth="1"/>
    <col min="7" max="7" width="2" style="4" customWidth="1"/>
    <col min="8" max="8" width="14" style="2" customWidth="1"/>
    <col min="9" max="9" width="10.83203125" style="2" bestFit="1" customWidth="1"/>
    <col min="10" max="10" width="14" style="2" customWidth="1"/>
    <col min="11" max="11" width="2" style="4" customWidth="1"/>
    <col min="12" max="12" width="14" style="2" customWidth="1"/>
    <col min="13" max="13" width="3.6640625" style="15" customWidth="1"/>
    <col min="14" max="16384" width="14" style="4"/>
  </cols>
  <sheetData>
    <row r="1" spans="1:14" ht="18" customHeight="1">
      <c r="A1" s="61" t="s">
        <v>0</v>
      </c>
      <c r="B1" s="1" t="s">
        <v>1</v>
      </c>
      <c r="J1" s="100" t="s">
        <v>71</v>
      </c>
      <c r="K1" s="101"/>
      <c r="L1" s="102"/>
      <c r="M1" s="3">
        <v>1</v>
      </c>
      <c r="N1" s="4" t="s">
        <v>23</v>
      </c>
    </row>
    <row r="2" spans="1:14" ht="18" customHeight="1">
      <c r="A2" s="62" t="s">
        <v>2</v>
      </c>
      <c r="B2" s="60" t="s">
        <v>39</v>
      </c>
      <c r="H2" s="174" t="s">
        <v>47</v>
      </c>
      <c r="I2" s="175"/>
      <c r="J2" s="103"/>
      <c r="K2" s="104"/>
      <c r="L2" s="105"/>
      <c r="M2" s="3">
        <f t="shared" ref="M2:M63" si="0">M1+1</f>
        <v>2</v>
      </c>
    </row>
    <row r="3" spans="1:14" ht="18" customHeight="1">
      <c r="A3" s="61" t="s">
        <v>3</v>
      </c>
      <c r="B3" s="1" t="s">
        <v>4</v>
      </c>
      <c r="H3" s="176"/>
      <c r="I3" s="177"/>
      <c r="J3" s="106"/>
      <c r="K3" s="107"/>
      <c r="L3" s="108"/>
      <c r="M3" s="3">
        <f t="shared" si="0"/>
        <v>3</v>
      </c>
    </row>
    <row r="4" spans="1:14" ht="20" customHeight="1">
      <c r="A4" s="78" t="s">
        <v>69</v>
      </c>
      <c r="B4" s="79"/>
      <c r="D4" s="35" t="s">
        <v>55</v>
      </c>
      <c r="E4" s="12" t="s">
        <v>54</v>
      </c>
      <c r="F4" s="12" t="s">
        <v>19</v>
      </c>
      <c r="H4" s="12" t="s">
        <v>21</v>
      </c>
      <c r="I4" s="12"/>
      <c r="J4" s="13" t="s">
        <v>17</v>
      </c>
      <c r="L4" s="53" t="s">
        <v>83</v>
      </c>
      <c r="M4" s="3">
        <f t="shared" si="0"/>
        <v>4</v>
      </c>
    </row>
    <row r="5" spans="1:14" ht="20" customHeight="1">
      <c r="A5" s="5" t="s">
        <v>5</v>
      </c>
      <c r="B5" s="40" t="s">
        <v>16</v>
      </c>
      <c r="D5" s="36" t="s">
        <v>56</v>
      </c>
      <c r="E5" s="6" t="s">
        <v>38</v>
      </c>
      <c r="F5" s="6" t="s">
        <v>20</v>
      </c>
      <c r="H5" s="6" t="s">
        <v>22</v>
      </c>
      <c r="I5" s="6" t="s">
        <v>18</v>
      </c>
      <c r="J5" s="6" t="s">
        <v>7</v>
      </c>
      <c r="L5" s="52" t="s">
        <v>82</v>
      </c>
      <c r="M5" s="3">
        <f t="shared" si="0"/>
        <v>5</v>
      </c>
    </row>
    <row r="6" spans="1:14" ht="18" customHeight="1">
      <c r="A6" s="44" t="s">
        <v>80</v>
      </c>
      <c r="B6" s="65" t="s">
        <v>13</v>
      </c>
      <c r="D6" s="31">
        <f>IFERROR('3'!D6*1,0)     -     IFERROR('2'!D6*1,0)</f>
        <v>0</v>
      </c>
      <c r="E6" s="31">
        <f>IFERROR('3'!E6*1,0)     -     IFERROR('2'!E6*1,0)</f>
        <v>0</v>
      </c>
      <c r="F6" s="31">
        <f>IFERROR('3'!F6*1,0)     -     IFERROR('2'!F6*1,0)</f>
        <v>0</v>
      </c>
      <c r="H6" s="31">
        <f>IFERROR('3'!H6*1,0)     -     IFERROR('2'!H6*1,0)</f>
        <v>0</v>
      </c>
      <c r="I6" s="31">
        <f>IFERROR('3'!I6*1,0)     -     IFERROR('2'!I6*1,0)</f>
        <v>0</v>
      </c>
      <c r="J6" s="31">
        <f>IFERROR('3'!J6*1,0)     -     IFERROR('2'!J6*1,0)</f>
        <v>0</v>
      </c>
      <c r="L6" s="31">
        <f>IFERROR('3'!L6*1,0)     -     IFERROR('2'!L6*1,0)</f>
        <v>0</v>
      </c>
      <c r="M6" s="3">
        <f t="shared" si="0"/>
        <v>6</v>
      </c>
    </row>
    <row r="7" spans="1:14" ht="18" customHeight="1">
      <c r="A7" s="45" t="s">
        <v>81</v>
      </c>
      <c r="B7" s="70" t="s">
        <v>13</v>
      </c>
      <c r="D7" s="37">
        <f>IFERROR('3'!D7*1,0)     -     IFERROR('2'!D7*1,0)</f>
        <v>0</v>
      </c>
      <c r="E7" s="37">
        <f>IFERROR('3'!E7*1,0)     -     IFERROR('2'!E7*1,0)</f>
        <v>-65612091</v>
      </c>
      <c r="F7" s="37">
        <f>IFERROR('3'!F7*1,0)     -     IFERROR('2'!F7*1,0)</f>
        <v>-65612091</v>
      </c>
      <c r="H7" s="37">
        <f>IFERROR('3'!H7*1,0)     -     IFERROR('2'!H7*1,0)</f>
        <v>0</v>
      </c>
      <c r="I7" s="37">
        <f>IFERROR('3'!I7*1,0)     -     IFERROR('2'!I7*1,0)</f>
        <v>0</v>
      </c>
      <c r="J7" s="37">
        <f>IFERROR('3'!J7*1,0)     -     IFERROR('2'!J7*1,0)</f>
        <v>0</v>
      </c>
      <c r="L7" s="37">
        <f>IFERROR('3'!L7*1,0)     -     IFERROR('2'!L7*1,0)</f>
        <v>-65612091</v>
      </c>
      <c r="M7" s="38">
        <f t="shared" si="0"/>
        <v>7</v>
      </c>
    </row>
    <row r="8" spans="1:14" ht="18" customHeight="1">
      <c r="A8" s="7" t="s">
        <v>34</v>
      </c>
      <c r="B8" s="66" t="s">
        <v>13</v>
      </c>
      <c r="D8" s="8">
        <f>IFERROR('3'!D8*1,0)     -     IFERROR('2'!D8*1,0)</f>
        <v>0</v>
      </c>
      <c r="E8" s="8">
        <f>IFERROR('3'!E8*1,0)     -     IFERROR('2'!E8*1,0)</f>
        <v>0</v>
      </c>
      <c r="F8" s="8">
        <f>IFERROR('3'!F8*1,0)     -     IFERROR('2'!F8*1,0)</f>
        <v>0</v>
      </c>
      <c r="H8" s="8">
        <f>IFERROR('3'!H8*1,0)     -     IFERROR('2'!H8*1,0)</f>
        <v>0</v>
      </c>
      <c r="I8" s="8">
        <f>IFERROR('3'!I8*1,0)     -     IFERROR('2'!I8*1,0)</f>
        <v>0</v>
      </c>
      <c r="J8" s="8">
        <f>IFERROR('3'!J8*1,0)     -     IFERROR('2'!J8*1,0)</f>
        <v>0</v>
      </c>
      <c r="L8" s="8">
        <f>IFERROR('3'!L8*1,0)     -     IFERROR('2'!L8*1,0)</f>
        <v>0</v>
      </c>
      <c r="M8" s="3">
        <f t="shared" si="0"/>
        <v>8</v>
      </c>
    </row>
    <row r="9" spans="1:14" ht="18" customHeight="1">
      <c r="A9" s="7" t="s">
        <v>24</v>
      </c>
      <c r="B9" s="66" t="s">
        <v>13</v>
      </c>
      <c r="D9" s="8">
        <f>IFERROR('3'!D9*1,0)     -     IFERROR('2'!D9*1,0)</f>
        <v>0</v>
      </c>
      <c r="E9" s="8">
        <f>IFERROR('3'!E9*1,0)     -     IFERROR('2'!E9*1,0)</f>
        <v>0</v>
      </c>
      <c r="F9" s="8">
        <f>IFERROR('3'!F9*1,0)     -     IFERROR('2'!F9*1,0)</f>
        <v>0</v>
      </c>
      <c r="H9" s="8">
        <f>IFERROR('3'!H9*1,0)     -     IFERROR('2'!H9*1,0)</f>
        <v>0</v>
      </c>
      <c r="I9" s="8">
        <f>IFERROR('3'!I9*1,0)     -     IFERROR('2'!I9*1,0)</f>
        <v>0</v>
      </c>
      <c r="J9" s="8">
        <f>IFERROR('3'!J9*1,0)     -     IFERROR('2'!J9*1,0)</f>
        <v>0</v>
      </c>
      <c r="L9" s="8">
        <f>IFERROR('3'!L9*1,0)     -     IFERROR('2'!L9*1,0)</f>
        <v>0</v>
      </c>
      <c r="M9" s="3">
        <f t="shared" si="0"/>
        <v>9</v>
      </c>
    </row>
    <row r="10" spans="1:14" ht="18" customHeight="1">
      <c r="A10" s="48" t="s">
        <v>62</v>
      </c>
      <c r="B10" s="67" t="s">
        <v>13</v>
      </c>
      <c r="D10" s="28">
        <f>IFERROR('3'!D10*1,0)     -     IFERROR('2'!D10*1,0)</f>
        <v>0</v>
      </c>
      <c r="E10" s="28">
        <f>IFERROR('3'!E10*1,0)     -     IFERROR('2'!E10*1,0)</f>
        <v>-65612091</v>
      </c>
      <c r="F10" s="28">
        <f>IFERROR('3'!F10*1,0)     -     IFERROR('2'!F10*1,0)</f>
        <v>-65612091</v>
      </c>
      <c r="H10" s="28">
        <f>IFERROR('3'!H10*1,0)     -     IFERROR('2'!H10*1,0)</f>
        <v>0</v>
      </c>
      <c r="I10" s="28">
        <f>IFERROR('3'!I10*1,0)     -     IFERROR('2'!I10*1,0)</f>
        <v>0</v>
      </c>
      <c r="J10" s="28">
        <f>IFERROR('3'!J10*1,0)     -     IFERROR('2'!J10*1,0)</f>
        <v>0</v>
      </c>
      <c r="L10" s="28">
        <f>IFERROR('3'!L10*1,0)     -     IFERROR('2'!L10*1,0)</f>
        <v>-65612091</v>
      </c>
      <c r="M10" s="30">
        <f t="shared" si="0"/>
        <v>10</v>
      </c>
    </row>
    <row r="11" spans="1:14" ht="18" customHeight="1">
      <c r="A11" s="42" t="s">
        <v>61</v>
      </c>
      <c r="B11" s="67" t="s">
        <v>13</v>
      </c>
      <c r="D11" s="28">
        <f>IFERROR('3'!D11*1,0)     -     IFERROR('2'!D11*1,0)</f>
        <v>0</v>
      </c>
      <c r="E11" s="28">
        <f>IFERROR('3'!E11*1,0)     -     IFERROR('2'!E11*1,0)</f>
        <v>65612091</v>
      </c>
      <c r="F11" s="28">
        <f>IFERROR('3'!F11*1,0)     -     IFERROR('2'!F11*1,0)</f>
        <v>65612091</v>
      </c>
      <c r="H11" s="28">
        <f>IFERROR('3'!H11*1,0)     -     IFERROR('2'!H11*1,0)</f>
        <v>0</v>
      </c>
      <c r="I11" s="28">
        <f>IFERROR('3'!I11*1,0)     -     IFERROR('2'!I11*1,0)</f>
        <v>0</v>
      </c>
      <c r="J11" s="28">
        <f>IFERROR('3'!J11*1,0)     -     IFERROR('2'!J11*1,0)</f>
        <v>0</v>
      </c>
      <c r="L11" s="28">
        <f>IFERROR('3'!L11*1,0)     -     IFERROR('2'!L11*1,0)</f>
        <v>65612091</v>
      </c>
      <c r="M11" s="30">
        <f t="shared" si="0"/>
        <v>11</v>
      </c>
    </row>
    <row r="12" spans="1:14" ht="18" customHeight="1">
      <c r="A12" s="7" t="s">
        <v>36</v>
      </c>
      <c r="B12" s="66" t="s">
        <v>13</v>
      </c>
      <c r="D12" s="8">
        <f>IFERROR('3'!D12*1,0)     -     IFERROR('2'!D12*1,0)</f>
        <v>0</v>
      </c>
      <c r="E12" s="8">
        <f>IFERROR('3'!E12*1,0)     -     IFERROR('2'!E12*1,0)</f>
        <v>0</v>
      </c>
      <c r="F12" s="8">
        <f>IFERROR('3'!F12*1,0)     -     IFERROR('2'!F12*1,0)</f>
        <v>0</v>
      </c>
      <c r="H12" s="8">
        <f>IFERROR('3'!H12*1,0)     -     IFERROR('2'!H12*1,0)</f>
        <v>0</v>
      </c>
      <c r="I12" s="8">
        <f>IFERROR('3'!I12*1,0)     -     IFERROR('2'!I12*1,0)</f>
        <v>0</v>
      </c>
      <c r="J12" s="8">
        <f>IFERROR('3'!J12*1,0)     -     IFERROR('2'!J12*1,0)</f>
        <v>0</v>
      </c>
      <c r="L12" s="8">
        <f>IFERROR('3'!L12*1,0)     -     IFERROR('2'!L12*1,0)</f>
        <v>0</v>
      </c>
      <c r="M12" s="3">
        <f t="shared" si="0"/>
        <v>12</v>
      </c>
    </row>
    <row r="13" spans="1:14" ht="18" customHeight="1" thickBot="1">
      <c r="A13" s="10" t="s">
        <v>37</v>
      </c>
      <c r="B13" s="68" t="s">
        <v>13</v>
      </c>
      <c r="D13" s="11">
        <f>IFERROR('3'!D13*1,0)     -     IFERROR('2'!D13*1,0)</f>
        <v>0</v>
      </c>
      <c r="E13" s="11">
        <f>IFERROR('3'!E13*1,0)     -     IFERROR('2'!E13*1,0)</f>
        <v>0</v>
      </c>
      <c r="F13" s="11">
        <f>IFERROR('3'!F13*1,0)     -     IFERROR('2'!F13*1,0)</f>
        <v>0</v>
      </c>
      <c r="H13" s="11">
        <f>IFERROR('3'!H13*1,0)     -     IFERROR('2'!H13*1,0)</f>
        <v>0</v>
      </c>
      <c r="I13" s="11">
        <f>IFERROR('3'!I13*1,0)     -     IFERROR('2'!I13*1,0)</f>
        <v>0</v>
      </c>
      <c r="J13" s="11">
        <f>IFERROR('3'!J13*1,0)     -     IFERROR('2'!J13*1,0)</f>
        <v>0</v>
      </c>
      <c r="L13" s="11">
        <f>IFERROR('3'!L13*1,0)     -     IFERROR('2'!L13*1,0)</f>
        <v>0</v>
      </c>
      <c r="M13" s="25">
        <f t="shared" si="0"/>
        <v>13</v>
      </c>
    </row>
    <row r="14" spans="1:14" ht="18" customHeight="1">
      <c r="A14" s="7" t="s">
        <v>6</v>
      </c>
      <c r="B14" s="66" t="s">
        <v>13</v>
      </c>
      <c r="D14" s="8">
        <f>IFERROR('3'!D14*1,0)     -     IFERROR('2'!D14*1,0)</f>
        <v>0</v>
      </c>
      <c r="E14" s="8">
        <f>IFERROR('3'!E14*1,0)     -     IFERROR('2'!E14*1,0)</f>
        <v>-65612091</v>
      </c>
      <c r="F14" s="8">
        <f>IFERROR('3'!F14*1,0)     -     IFERROR('2'!F14*1,0)</f>
        <v>-65612091</v>
      </c>
      <c r="H14" s="8">
        <f>IFERROR('3'!H14*1,0)     -     IFERROR('2'!H14*1,0)</f>
        <v>0</v>
      </c>
      <c r="I14" s="8">
        <f>IFERROR('3'!I14*1,0)     -     IFERROR('2'!I14*1,0)</f>
        <v>0</v>
      </c>
      <c r="J14" s="8">
        <f>IFERROR('3'!J14*1,0)     -     IFERROR('2'!J14*1,0)</f>
        <v>0</v>
      </c>
      <c r="L14" s="8">
        <f>IFERROR('3'!L14*1,0)     -     IFERROR('2'!L14*1,0)</f>
        <v>-65612091</v>
      </c>
      <c r="M14" s="3">
        <f t="shared" si="0"/>
        <v>14</v>
      </c>
    </row>
    <row r="15" spans="1:14" ht="18" customHeight="1">
      <c r="A15" s="7" t="s">
        <v>8</v>
      </c>
      <c r="B15" s="63" t="s">
        <v>14</v>
      </c>
      <c r="D15" s="8">
        <f>IFERROR('3'!D15*1,0)     -     IFERROR('2'!D15*1,0)</f>
        <v>0</v>
      </c>
      <c r="E15" s="8">
        <f>IFERROR('3'!E15*1,0)     -     IFERROR('2'!E15*1,0)</f>
        <v>0</v>
      </c>
      <c r="F15" s="8">
        <f>IFERROR('3'!F15*1,0)     -     IFERROR('2'!F15*1,0)</f>
        <v>0</v>
      </c>
      <c r="H15" s="8">
        <f>IFERROR('3'!H15*1,0)     -     IFERROR('2'!H15*1,0)</f>
        <v>0</v>
      </c>
      <c r="I15" s="8">
        <f>IFERROR('3'!I15*1,0)     -     IFERROR('2'!I15*1,0)</f>
        <v>0</v>
      </c>
      <c r="J15" s="8">
        <f>IFERROR('3'!J15*1,0)     -     IFERROR('2'!J15*1,0)</f>
        <v>0</v>
      </c>
      <c r="L15" s="8">
        <f>IFERROR('3'!L15*1,0)     -     IFERROR('2'!L15*1,0)</f>
        <v>0</v>
      </c>
      <c r="M15" s="3">
        <f t="shared" si="0"/>
        <v>15</v>
      </c>
    </row>
    <row r="16" spans="1:14" ht="18" customHeight="1">
      <c r="A16" s="48" t="s">
        <v>64</v>
      </c>
      <c r="B16" s="64" t="s">
        <v>14</v>
      </c>
      <c r="D16" s="28">
        <f>IFERROR('3'!D16*1,0)     -     IFERROR('2'!D16*1,0)</f>
        <v>0</v>
      </c>
      <c r="E16" s="28">
        <f>IFERROR('3'!E16*1,0)     -     IFERROR('2'!E16*1,0)</f>
        <v>65612091</v>
      </c>
      <c r="F16" s="28">
        <f>IFERROR('3'!F16*1,0)     -     IFERROR('2'!F16*1,0)</f>
        <v>65612091</v>
      </c>
      <c r="H16" s="28">
        <f>IFERROR('3'!H16*1,0)     -     IFERROR('2'!H16*1,0)</f>
        <v>0</v>
      </c>
      <c r="I16" s="28">
        <f>IFERROR('3'!I16*1,0)     -     IFERROR('2'!I16*1,0)</f>
        <v>0</v>
      </c>
      <c r="J16" s="28">
        <f>IFERROR('3'!J16*1,0)     -     IFERROR('2'!J16*1,0)</f>
        <v>0</v>
      </c>
      <c r="L16" s="28">
        <f>IFERROR('3'!L16*1,0)     -     IFERROR('2'!L16*1,0)</f>
        <v>65612091</v>
      </c>
      <c r="M16" s="30">
        <f t="shared" si="0"/>
        <v>16</v>
      </c>
    </row>
    <row r="17" spans="1:14" ht="18" customHeight="1">
      <c r="A17" s="42" t="s">
        <v>63</v>
      </c>
      <c r="B17" s="64" t="s">
        <v>14</v>
      </c>
      <c r="D17" s="28">
        <f>IFERROR('3'!D17*1,0)     -     IFERROR('2'!D17*1,0)</f>
        <v>0</v>
      </c>
      <c r="E17" s="28">
        <f>IFERROR('3'!E17*1,0)     -     IFERROR('2'!E17*1,0)</f>
        <v>-65612091</v>
      </c>
      <c r="F17" s="28">
        <f>IFERROR('3'!F17*1,0)     -     IFERROR('2'!F17*1,0)</f>
        <v>-65612091</v>
      </c>
      <c r="H17" s="28">
        <f>IFERROR('3'!H17*1,0)     -     IFERROR('2'!H17*1,0)</f>
        <v>0</v>
      </c>
      <c r="I17" s="28">
        <f>IFERROR('3'!I17*1,0)     -     IFERROR('2'!I17*1,0)</f>
        <v>0</v>
      </c>
      <c r="J17" s="28">
        <f>IFERROR('3'!J17*1,0)     -     IFERROR('2'!J17*1,0)</f>
        <v>0</v>
      </c>
      <c r="L17" s="28">
        <f>IFERROR('3'!L17*1,0)     -     IFERROR('2'!L17*1,0)</f>
        <v>-65612091</v>
      </c>
      <c r="M17" s="30">
        <f t="shared" si="0"/>
        <v>17</v>
      </c>
    </row>
    <row r="18" spans="1:14" ht="18" customHeight="1">
      <c r="A18" s="7" t="s">
        <v>9</v>
      </c>
      <c r="B18" s="20" t="s">
        <v>15</v>
      </c>
      <c r="D18" s="8">
        <f>IFERROR('3'!D18*1,0)     -     IFERROR('2'!D18*1,0)</f>
        <v>0</v>
      </c>
      <c r="E18" s="8">
        <f>IFERROR('3'!E18*1,0)     -     IFERROR('2'!E18*1,0)</f>
        <v>0</v>
      </c>
      <c r="F18" s="8">
        <f>IFERROR('3'!F18*1,0)     -     IFERROR('2'!F18*1,0)</f>
        <v>0</v>
      </c>
      <c r="H18" s="8">
        <f>IFERROR('3'!H18*1,0)     -     IFERROR('2'!H18*1,0)</f>
        <v>0</v>
      </c>
      <c r="I18" s="8">
        <f>IFERROR('3'!I18*1,0)     -     IFERROR('2'!I18*1,0)</f>
        <v>0</v>
      </c>
      <c r="J18" s="8">
        <f>IFERROR('3'!J18*1,0)     -     IFERROR('2'!J18*1,0)</f>
        <v>0</v>
      </c>
      <c r="L18" s="8">
        <f>IFERROR('3'!L18*1,0)     -     IFERROR('2'!L18*1,0)</f>
        <v>0</v>
      </c>
      <c r="M18" s="3">
        <f t="shared" si="0"/>
        <v>18</v>
      </c>
    </row>
    <row r="19" spans="1:14" ht="18" customHeight="1">
      <c r="A19" s="7" t="s">
        <v>10</v>
      </c>
      <c r="B19" s="20" t="s">
        <v>15</v>
      </c>
      <c r="D19" s="8">
        <f>IFERROR('3'!D19*1,0)     -     IFERROR('2'!D19*1,0)</f>
        <v>0</v>
      </c>
      <c r="E19" s="8">
        <f>IFERROR('3'!E19*1,0)     -     IFERROR('2'!E19*1,0)</f>
        <v>0</v>
      </c>
      <c r="F19" s="8">
        <f>IFERROR('3'!F19*1,0)     -     IFERROR('2'!F19*1,0)</f>
        <v>0</v>
      </c>
      <c r="H19" s="8">
        <f>IFERROR('3'!H19*1,0)     -     IFERROR('2'!H19*1,0)</f>
        <v>0</v>
      </c>
      <c r="I19" s="8">
        <f>IFERROR('3'!I19*1,0)     -     IFERROR('2'!I19*1,0)</f>
        <v>0</v>
      </c>
      <c r="J19" s="8">
        <f>IFERROR('3'!J19*1,0)     -     IFERROR('2'!J19*1,0)</f>
        <v>0</v>
      </c>
      <c r="L19" s="8">
        <f>IFERROR('3'!L19*1,0)     -     IFERROR('2'!L19*1,0)</f>
        <v>0</v>
      </c>
      <c r="M19" s="3">
        <f t="shared" si="0"/>
        <v>19</v>
      </c>
    </row>
    <row r="20" spans="1:14" ht="18" customHeight="1">
      <c r="A20" s="7" t="s">
        <v>11</v>
      </c>
      <c r="B20" s="20" t="s">
        <v>15</v>
      </c>
      <c r="D20" s="8">
        <f>IFERROR('3'!D20*1,0)     -     IFERROR('2'!D20*1,0)</f>
        <v>0</v>
      </c>
      <c r="E20" s="8">
        <f>IFERROR('3'!E20*1,0)     -     IFERROR('2'!E20*1,0)</f>
        <v>0</v>
      </c>
      <c r="F20" s="8">
        <f>IFERROR('3'!F20*1,0)     -     IFERROR('2'!F20*1,0)</f>
        <v>0</v>
      </c>
      <c r="H20" s="8">
        <f>IFERROR('3'!H20*1,0)     -     IFERROR('2'!H20*1,0)</f>
        <v>0</v>
      </c>
      <c r="I20" s="8">
        <f>IFERROR('3'!I20*1,0)     -     IFERROR('2'!I20*1,0)</f>
        <v>0</v>
      </c>
      <c r="J20" s="8">
        <f>IFERROR('3'!J20*1,0)     -     IFERROR('2'!J20*1,0)</f>
        <v>0</v>
      </c>
      <c r="L20" s="8">
        <f>IFERROR('3'!L20*1,0)     -     IFERROR('2'!L20*1,0)</f>
        <v>0</v>
      </c>
      <c r="M20" s="3">
        <f t="shared" si="0"/>
        <v>20</v>
      </c>
    </row>
    <row r="21" spans="1:14" ht="18" customHeight="1">
      <c r="A21" s="7" t="s">
        <v>87</v>
      </c>
      <c r="B21" s="20" t="s">
        <v>15</v>
      </c>
      <c r="D21" s="8">
        <f>IFERROR('3'!D21*1,0)     -     IFERROR('2'!D21*1,0)</f>
        <v>0</v>
      </c>
      <c r="E21" s="8">
        <f>IFERROR('3'!E21*1,0)     -     IFERROR('2'!E21*1,0)</f>
        <v>0</v>
      </c>
      <c r="F21" s="8">
        <f>IFERROR('3'!F21*1,0)     -     IFERROR('2'!F21*1,0)</f>
        <v>0</v>
      </c>
      <c r="H21" s="8">
        <f>IFERROR('3'!H21*1,0)     -     IFERROR('2'!H21*1,0)</f>
        <v>0</v>
      </c>
      <c r="I21" s="8">
        <f>IFERROR('3'!I21*1,0)     -     IFERROR('2'!I21*1,0)</f>
        <v>0</v>
      </c>
      <c r="J21" s="8">
        <f>IFERROR('3'!J21*1,0)     -     IFERROR('2'!J21*1,0)</f>
        <v>0</v>
      </c>
      <c r="L21" s="8">
        <f>IFERROR('3'!L21*1,0)     -     IFERROR('2'!L21*1,0)</f>
        <v>0</v>
      </c>
      <c r="M21" s="3">
        <f t="shared" si="0"/>
        <v>21</v>
      </c>
    </row>
    <row r="22" spans="1:14" ht="18" customHeight="1">
      <c r="A22" s="7" t="s">
        <v>88</v>
      </c>
      <c r="B22" s="20" t="s">
        <v>15</v>
      </c>
      <c r="D22" s="8">
        <f>IFERROR('3'!D22*1,0)     -     IFERROR('2'!D22*1,0)</f>
        <v>0</v>
      </c>
      <c r="E22" s="8">
        <f>IFERROR('3'!E22*1,0)     -     IFERROR('2'!E22*1,0)</f>
        <v>0</v>
      </c>
      <c r="F22" s="8">
        <f>IFERROR('3'!F22*1,0)     -     IFERROR('2'!F22*1,0)</f>
        <v>0</v>
      </c>
      <c r="H22" s="8">
        <f>IFERROR('3'!H22*1,0)     -     IFERROR('2'!H22*1,0)</f>
        <v>0</v>
      </c>
      <c r="I22" s="8">
        <f>IFERROR('3'!I22*1,0)     -     IFERROR('2'!I22*1,0)</f>
        <v>0</v>
      </c>
      <c r="J22" s="8">
        <f>IFERROR('3'!J22*1,0)     -     IFERROR('2'!J22*1,0)</f>
        <v>0</v>
      </c>
      <c r="L22" s="8">
        <f>IFERROR('3'!L22*1,0)     -     IFERROR('2'!L22*1,0)</f>
        <v>0</v>
      </c>
      <c r="M22" s="3">
        <f t="shared" si="0"/>
        <v>22</v>
      </c>
    </row>
    <row r="23" spans="1:14" ht="18" customHeight="1">
      <c r="A23" s="7" t="s">
        <v>89</v>
      </c>
      <c r="B23" s="20" t="s">
        <v>15</v>
      </c>
      <c r="D23" s="8">
        <f>IFERROR('3'!D23*1,0)     -     IFERROR('2'!D23*1,0)</f>
        <v>0</v>
      </c>
      <c r="E23" s="8">
        <f>IFERROR('3'!E23*1,0)     -     IFERROR('2'!E23*1,0)</f>
        <v>0</v>
      </c>
      <c r="F23" s="8">
        <f>IFERROR('3'!F23*1,0)     -     IFERROR('2'!F23*1,0)</f>
        <v>0</v>
      </c>
      <c r="H23" s="8">
        <f>IFERROR('3'!H23*1,0)     -     IFERROR('2'!H23*1,0)</f>
        <v>0</v>
      </c>
      <c r="I23" s="8">
        <f>IFERROR('3'!I23*1,0)     -     IFERROR('2'!I23*1,0)</f>
        <v>0</v>
      </c>
      <c r="J23" s="8">
        <f>IFERROR('3'!J23*1,0)     -     IFERROR('2'!J23*1,0)</f>
        <v>0</v>
      </c>
      <c r="L23" s="8">
        <f>IFERROR('3'!L23*1,0)     -     IFERROR('2'!L23*1,0)</f>
        <v>0</v>
      </c>
      <c r="M23" s="3">
        <f t="shared" si="0"/>
        <v>23</v>
      </c>
    </row>
    <row r="24" spans="1:14" ht="18" customHeight="1">
      <c r="A24" s="7" t="s">
        <v>90</v>
      </c>
      <c r="B24" s="20" t="s">
        <v>15</v>
      </c>
      <c r="D24" s="8">
        <f>IFERROR('3'!D24*1,0)     -     IFERROR('2'!D24*1,0)</f>
        <v>0</v>
      </c>
      <c r="E24" s="8">
        <f>IFERROR('3'!E24*1,0)     -     IFERROR('2'!E24*1,0)</f>
        <v>0</v>
      </c>
      <c r="F24" s="8">
        <f>IFERROR('3'!F24*1,0)     -     IFERROR('2'!F24*1,0)</f>
        <v>0</v>
      </c>
      <c r="H24" s="8">
        <f>IFERROR('3'!H24*1,0)     -     IFERROR('2'!H24*1,0)</f>
        <v>0</v>
      </c>
      <c r="I24" s="8">
        <f>IFERROR('3'!I24*1,0)     -     IFERROR('2'!I24*1,0)</f>
        <v>0</v>
      </c>
      <c r="J24" s="8">
        <f>IFERROR('3'!J24*1,0)     -     IFERROR('2'!J24*1,0)</f>
        <v>0</v>
      </c>
      <c r="L24" s="8">
        <f>IFERROR('3'!L24*1,0)     -     IFERROR('2'!L24*1,0)</f>
        <v>0</v>
      </c>
      <c r="M24" s="3">
        <f t="shared" si="0"/>
        <v>24</v>
      </c>
    </row>
    <row r="25" spans="1:14" ht="18" customHeight="1">
      <c r="A25" s="7" t="s">
        <v>91</v>
      </c>
      <c r="B25" s="20" t="s">
        <v>15</v>
      </c>
      <c r="D25" s="8">
        <f>IFERROR('3'!D25*1,0)     -     IFERROR('2'!D25*1,0)</f>
        <v>0</v>
      </c>
      <c r="E25" s="8">
        <f>IFERROR('3'!E25*1,0)     -     IFERROR('2'!E25*1,0)</f>
        <v>0</v>
      </c>
      <c r="F25" s="8">
        <f>IFERROR('3'!F25*1,0)     -     IFERROR('2'!F25*1,0)</f>
        <v>0</v>
      </c>
      <c r="H25" s="8">
        <f>IFERROR('3'!H25*1,0)     -     IFERROR('2'!H25*1,0)</f>
        <v>0</v>
      </c>
      <c r="I25" s="8">
        <f>IFERROR('3'!I25*1,0)     -     IFERROR('2'!I25*1,0)</f>
        <v>0</v>
      </c>
      <c r="J25" s="8">
        <f>IFERROR('3'!J25*1,0)     -     IFERROR('2'!J25*1,0)</f>
        <v>0</v>
      </c>
      <c r="L25" s="8">
        <f>IFERROR('3'!L25*1,0)     -     IFERROR('2'!L25*1,0)</f>
        <v>0</v>
      </c>
      <c r="M25" s="3">
        <f t="shared" si="0"/>
        <v>25</v>
      </c>
    </row>
    <row r="26" spans="1:14" ht="18" customHeight="1">
      <c r="A26" s="7" t="s">
        <v>92</v>
      </c>
      <c r="B26" s="20" t="s">
        <v>15</v>
      </c>
      <c r="D26" s="8">
        <f>IFERROR('3'!D26*1,0)     -     IFERROR('2'!D26*1,0)</f>
        <v>0</v>
      </c>
      <c r="E26" s="8">
        <f>IFERROR('3'!E26*1,0)     -     IFERROR('2'!E26*1,0)</f>
        <v>0</v>
      </c>
      <c r="F26" s="8">
        <f>IFERROR('3'!F26*1,0)     -     IFERROR('2'!F26*1,0)</f>
        <v>0</v>
      </c>
      <c r="H26" s="8">
        <f>IFERROR('3'!H26*1,0)     -     IFERROR('2'!H26*1,0)</f>
        <v>0</v>
      </c>
      <c r="I26" s="8">
        <f>IFERROR('3'!I26*1,0)     -     IFERROR('2'!I26*1,0)</f>
        <v>0</v>
      </c>
      <c r="J26" s="8">
        <f>IFERROR('3'!J26*1,0)     -     IFERROR('2'!J26*1,0)</f>
        <v>0</v>
      </c>
      <c r="L26" s="8">
        <f>IFERROR('3'!L26*1,0)     -     IFERROR('2'!L26*1,0)</f>
        <v>0</v>
      </c>
      <c r="M26" s="3">
        <f t="shared" si="0"/>
        <v>26</v>
      </c>
    </row>
    <row r="27" spans="1:14" ht="18" customHeight="1">
      <c r="A27" s="7" t="s">
        <v>93</v>
      </c>
      <c r="B27" s="21" t="s">
        <v>15</v>
      </c>
      <c r="D27" s="8">
        <f>IFERROR('3'!D27*1,0)     -     IFERROR('2'!D27*1,0)</f>
        <v>0</v>
      </c>
      <c r="E27" s="8">
        <f>IFERROR('3'!E27*1,0)     -     IFERROR('2'!E27*1,0)</f>
        <v>0</v>
      </c>
      <c r="F27" s="8">
        <f>IFERROR('3'!F27*1,0)     -     IFERROR('2'!F27*1,0)</f>
        <v>0</v>
      </c>
      <c r="H27" s="9">
        <f>IFERROR('3'!H27*1,0)     -     IFERROR('2'!H27*1,0)</f>
        <v>0</v>
      </c>
      <c r="I27" s="9">
        <f>IFERROR('3'!I27*1,0)     -     IFERROR('2'!I27*1,0)</f>
        <v>0</v>
      </c>
      <c r="J27" s="9">
        <f>IFERROR('3'!J27*1,0)     -     IFERROR('2'!J27*1,0)</f>
        <v>0</v>
      </c>
      <c r="L27" s="9">
        <f>IFERROR('3'!L27*1,0)     -     IFERROR('2'!L27*1,0)</f>
        <v>0</v>
      </c>
      <c r="M27" s="3">
        <f t="shared" si="0"/>
        <v>27</v>
      </c>
      <c r="N27" s="16"/>
    </row>
    <row r="28" spans="1:14" ht="18" customHeight="1">
      <c r="A28" s="17" t="s">
        <v>12</v>
      </c>
      <c r="B28" s="41"/>
      <c r="D28" s="18">
        <f>IFERROR('3'!D28*1,0)     -     IFERROR('2'!D28*1,0)</f>
        <v>0</v>
      </c>
      <c r="E28" s="18">
        <f>IFERROR('3'!E28*1,0)     -     IFERROR('2'!E28*1,0)</f>
        <v>-65612091</v>
      </c>
      <c r="F28" s="18">
        <f>IFERROR('3'!F28*1,0)     -     IFERROR('2'!F28*1,0)</f>
        <v>-65612091</v>
      </c>
      <c r="H28" s="18">
        <f>IFERROR('3'!H28*1,0)     -     IFERROR('2'!H28*1,0)</f>
        <v>0</v>
      </c>
      <c r="I28" s="18">
        <f>IFERROR('3'!I28*1,0)     -     IFERROR('2'!I28*1,0)</f>
        <v>0</v>
      </c>
      <c r="J28" s="18">
        <f>IFERROR('3'!J28*1,0)     -     IFERROR('2'!J28*1,0)</f>
        <v>0</v>
      </c>
      <c r="L28" s="18">
        <f>IFERROR('3'!L28*1,0)     -     IFERROR('2'!L28*1,0)</f>
        <v>-65612091</v>
      </c>
      <c r="M28" s="3">
        <f t="shared" si="0"/>
        <v>28</v>
      </c>
      <c r="N28" s="16"/>
    </row>
    <row r="29" spans="1:14" ht="17" customHeight="1">
      <c r="A29" s="32" t="s">
        <v>25</v>
      </c>
      <c r="B29" s="32" t="s">
        <v>26</v>
      </c>
      <c r="D29" s="32" t="s">
        <v>27</v>
      </c>
      <c r="E29" s="19" t="s">
        <v>28</v>
      </c>
      <c r="F29" s="19" t="s">
        <v>29</v>
      </c>
      <c r="H29" s="19" t="s">
        <v>30</v>
      </c>
      <c r="I29" s="19" t="s">
        <v>31</v>
      </c>
      <c r="J29" s="19" t="s">
        <v>33</v>
      </c>
      <c r="L29" s="19" t="s">
        <v>32</v>
      </c>
      <c r="M29" s="3">
        <f t="shared" si="0"/>
        <v>29</v>
      </c>
    </row>
    <row r="30" spans="1:14" ht="18" customHeight="1">
      <c r="A30" s="180" t="s">
        <v>51</v>
      </c>
      <c r="B30" s="181"/>
      <c r="C30" s="181"/>
      <c r="D30" s="182"/>
      <c r="E30" s="26" t="s">
        <v>44</v>
      </c>
      <c r="F30" s="26"/>
      <c r="H30" s="27" t="s">
        <v>57</v>
      </c>
      <c r="I30" s="27"/>
      <c r="J30" s="27"/>
      <c r="K30" s="27"/>
      <c r="L30" s="27"/>
      <c r="M30" s="3">
        <f t="shared" si="0"/>
        <v>30</v>
      </c>
    </row>
    <row r="31" spans="1:14" ht="18" customHeight="1">
      <c r="A31" s="180" t="s">
        <v>52</v>
      </c>
      <c r="B31" s="181"/>
      <c r="C31" s="181"/>
      <c r="D31" s="182"/>
      <c r="E31" s="27" t="s">
        <v>45</v>
      </c>
      <c r="F31" s="27"/>
      <c r="H31" s="27" t="s">
        <v>58</v>
      </c>
      <c r="I31" s="27"/>
      <c r="J31" s="27"/>
      <c r="K31" s="27"/>
      <c r="L31" s="27"/>
      <c r="M31" s="3">
        <f t="shared" si="0"/>
        <v>31</v>
      </c>
    </row>
    <row r="32" spans="1:14" ht="18" customHeight="1">
      <c r="A32" s="47" t="s">
        <v>59</v>
      </c>
      <c r="B32" s="109" t="str">
        <f ca="1">"©"&amp;RIGHT("0"&amp;MONTH(NOW()),2)&amp;"/"&amp;RIGHT("0"&amp;DAY(NOW())   +   0,2)&amp;"/"&amp;YEAR(NOW())&amp;" LAWRENCE GERARD BRUNN, CPA (PA), MBA"</f>
        <v>©06/19/2025 LAWRENCE GERARD BRUNN, CPA (PA), MBA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">
        <f t="shared" si="0"/>
        <v>32</v>
      </c>
    </row>
    <row r="33" spans="1:19" ht="18" customHeight="1">
      <c r="A33" s="71" t="s">
        <v>105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">
        <f t="shared" si="0"/>
        <v>33</v>
      </c>
      <c r="Q33" s="22"/>
      <c r="R33" s="22"/>
      <c r="S33" s="22"/>
    </row>
    <row r="34" spans="1:19" ht="18" customHeight="1">
      <c r="A34" s="72" t="s">
        <v>106</v>
      </c>
      <c r="B34" s="110" t="s">
        <v>35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>
        <f t="shared" si="0"/>
        <v>34</v>
      </c>
      <c r="P34" s="22"/>
      <c r="Q34" s="22"/>
      <c r="R34" s="22"/>
      <c r="S34" s="22"/>
    </row>
    <row r="35" spans="1:19" ht="18" customHeight="1">
      <c r="A35" s="46" t="s">
        <v>60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3">
        <f t="shared" si="0"/>
        <v>35</v>
      </c>
      <c r="P35" s="23"/>
      <c r="Q35" s="23"/>
      <c r="R35" s="23"/>
    </row>
    <row r="36" spans="1:19" ht="18" customHeight="1">
      <c r="A36" s="54" t="s">
        <v>49</v>
      </c>
      <c r="B36" s="34" t="s">
        <v>50</v>
      </c>
      <c r="C36" s="33"/>
      <c r="D36" s="34"/>
      <c r="E36" s="120" t="s">
        <v>53</v>
      </c>
      <c r="F36" s="121"/>
      <c r="G36" s="121"/>
      <c r="H36" s="121"/>
      <c r="I36" s="122"/>
      <c r="J36" s="111" t="s">
        <v>72</v>
      </c>
      <c r="K36" s="112"/>
      <c r="L36" s="113"/>
      <c r="M36" s="3">
        <f t="shared" si="0"/>
        <v>36</v>
      </c>
      <c r="P36" s="24"/>
      <c r="Q36" s="24"/>
      <c r="R36" s="24"/>
      <c r="S36" s="24"/>
    </row>
    <row r="37" spans="1:19" ht="18" customHeight="1">
      <c r="A37" s="55" t="s">
        <v>41</v>
      </c>
      <c r="B37" s="80" t="s">
        <v>42</v>
      </c>
      <c r="C37" s="80"/>
      <c r="D37" s="80"/>
      <c r="E37" s="80"/>
      <c r="F37" s="80"/>
      <c r="G37" s="81"/>
      <c r="H37" s="178" t="s">
        <v>48</v>
      </c>
      <c r="I37" s="179"/>
      <c r="J37" s="114"/>
      <c r="K37" s="115"/>
      <c r="L37" s="116"/>
      <c r="M37" s="3">
        <f t="shared" si="0"/>
        <v>37</v>
      </c>
    </row>
    <row r="38" spans="1:19" ht="18" customHeight="1">
      <c r="A38" s="55" t="s">
        <v>43</v>
      </c>
      <c r="B38" s="80"/>
      <c r="C38" s="80"/>
      <c r="D38" s="80"/>
      <c r="E38" s="80"/>
      <c r="F38" s="80"/>
      <c r="G38" s="81"/>
      <c r="H38" s="176"/>
      <c r="I38" s="177"/>
      <c r="J38" s="117"/>
      <c r="K38" s="118"/>
      <c r="L38" s="119"/>
      <c r="M38" s="3">
        <f t="shared" si="0"/>
        <v>38</v>
      </c>
    </row>
    <row r="39" spans="1:19" ht="20" customHeight="1">
      <c r="A39" s="78" t="s">
        <v>70</v>
      </c>
      <c r="B39" s="79"/>
      <c r="D39" s="35" t="s">
        <v>55</v>
      </c>
      <c r="E39" s="12" t="s">
        <v>54</v>
      </c>
      <c r="F39" s="12" t="s">
        <v>19</v>
      </c>
      <c r="H39" s="12" t="s">
        <v>21</v>
      </c>
      <c r="I39" s="12"/>
      <c r="J39" s="12" t="s">
        <v>17</v>
      </c>
      <c r="L39" s="53" t="s">
        <v>83</v>
      </c>
      <c r="M39" s="3">
        <f t="shared" si="0"/>
        <v>39</v>
      </c>
    </row>
    <row r="40" spans="1:19" ht="20" customHeight="1">
      <c r="A40" s="5" t="s">
        <v>5</v>
      </c>
      <c r="B40" s="40" t="s">
        <v>16</v>
      </c>
      <c r="D40" s="36" t="s">
        <v>56</v>
      </c>
      <c r="E40" s="6" t="s">
        <v>38</v>
      </c>
      <c r="F40" s="6" t="s">
        <v>20</v>
      </c>
      <c r="H40" s="6" t="s">
        <v>22</v>
      </c>
      <c r="I40" s="6" t="s">
        <v>18</v>
      </c>
      <c r="J40" s="6" t="s">
        <v>7</v>
      </c>
      <c r="L40" s="52" t="s">
        <v>82</v>
      </c>
      <c r="M40" s="3">
        <f t="shared" si="0"/>
        <v>40</v>
      </c>
    </row>
    <row r="41" spans="1:19" ht="18" customHeight="1">
      <c r="A41" s="44" t="s">
        <v>80</v>
      </c>
      <c r="B41" s="69" t="s">
        <v>13</v>
      </c>
      <c r="D41" s="39">
        <f>IFERROR('3'!D41*1,0)     -     IFERROR('2'!D41*1,0)</f>
        <v>-65612091</v>
      </c>
      <c r="E41" s="39">
        <f>IFERROR('3'!E41*1,0)     -     IFERROR('2'!E41*1,0)</f>
        <v>0</v>
      </c>
      <c r="F41" s="39">
        <f>IFERROR('3'!F41*1,0)     -     IFERROR('2'!F41*1,0)</f>
        <v>-65612091</v>
      </c>
      <c r="H41" s="39">
        <f>IFERROR('3'!H41*1,0)     -     IFERROR('2'!H41*1,0)</f>
        <v>0</v>
      </c>
      <c r="I41" s="39">
        <f>IFERROR('3'!I41*1,0)     -     IFERROR('2'!I41*1,0)</f>
        <v>0</v>
      </c>
      <c r="J41" s="39">
        <f>IFERROR('3'!J41*1,0)     -     IFERROR('2'!J41*1,0)</f>
        <v>0</v>
      </c>
      <c r="L41" s="39">
        <f>IFERROR('3'!L41*1,0)     -     IFERROR('2'!L41*1,0)</f>
        <v>-65612091</v>
      </c>
      <c r="M41" s="38">
        <f t="shared" si="0"/>
        <v>41</v>
      </c>
    </row>
    <row r="42" spans="1:19" ht="18" customHeight="1">
      <c r="A42" s="45" t="s">
        <v>81</v>
      </c>
      <c r="B42" s="66" t="s">
        <v>13</v>
      </c>
      <c r="D42" s="8">
        <f>IFERROR('3'!D42*1,0)     -     IFERROR('2'!D42*1,0)</f>
        <v>0</v>
      </c>
      <c r="E42" s="8">
        <f>IFERROR('3'!E42*1,0)     -     IFERROR('2'!E42*1,0)</f>
        <v>0</v>
      </c>
      <c r="F42" s="8">
        <f>IFERROR('3'!F42*1,0)     -     IFERROR('2'!F42*1,0)</f>
        <v>0</v>
      </c>
      <c r="H42" s="8">
        <f>IFERROR('3'!H42*1,0)     -     IFERROR('2'!H42*1,0)</f>
        <v>0</v>
      </c>
      <c r="I42" s="8">
        <f>IFERROR('3'!I42*1,0)     -     IFERROR('2'!I42*1,0)</f>
        <v>0</v>
      </c>
      <c r="J42" s="8">
        <f>IFERROR('3'!J42*1,0)     -     IFERROR('2'!J42*1,0)</f>
        <v>0</v>
      </c>
      <c r="L42" s="8">
        <f>IFERROR('3'!L42*1,0)     -     IFERROR('2'!L42*1,0)</f>
        <v>0</v>
      </c>
      <c r="M42" s="3">
        <f t="shared" si="0"/>
        <v>42</v>
      </c>
    </row>
    <row r="43" spans="1:19" ht="18" customHeight="1">
      <c r="A43" s="7" t="s">
        <v>34</v>
      </c>
      <c r="B43" s="66" t="s">
        <v>13</v>
      </c>
      <c r="D43" s="8">
        <f>IFERROR('3'!D43*1,0)     -     IFERROR('2'!D43*1,0)</f>
        <v>0</v>
      </c>
      <c r="E43" s="8">
        <f>IFERROR('3'!E43*1,0)     -     IFERROR('2'!E43*1,0)</f>
        <v>0</v>
      </c>
      <c r="F43" s="8">
        <f>IFERROR('3'!F43*1,0)     -     IFERROR('2'!F43*1,0)</f>
        <v>0</v>
      </c>
      <c r="H43" s="8">
        <f>IFERROR('3'!H43*1,0)     -     IFERROR('2'!H43*1,0)</f>
        <v>0</v>
      </c>
      <c r="I43" s="8">
        <f>IFERROR('3'!I43*1,0)     -     IFERROR('2'!I43*1,0)</f>
        <v>0</v>
      </c>
      <c r="J43" s="8">
        <f>IFERROR('3'!J43*1,0)     -     IFERROR('2'!J43*1,0)</f>
        <v>0</v>
      </c>
      <c r="L43" s="8">
        <f>IFERROR('3'!L43*1,0)     -     IFERROR('2'!L43*1,0)</f>
        <v>0</v>
      </c>
      <c r="M43" s="3">
        <f t="shared" si="0"/>
        <v>43</v>
      </c>
    </row>
    <row r="44" spans="1:19" ht="18" customHeight="1">
      <c r="A44" s="7" t="s">
        <v>24</v>
      </c>
      <c r="B44" s="66" t="s">
        <v>13</v>
      </c>
      <c r="D44" s="8">
        <f>IFERROR('3'!D44*1,0)     -     IFERROR('2'!D44*1,0)</f>
        <v>0</v>
      </c>
      <c r="E44" s="8">
        <f>IFERROR('3'!E44*1,0)     -     IFERROR('2'!E44*1,0)</f>
        <v>0</v>
      </c>
      <c r="F44" s="8">
        <f>IFERROR('3'!F44*1,0)     -     IFERROR('2'!F44*1,0)</f>
        <v>0</v>
      </c>
      <c r="H44" s="8">
        <f>IFERROR('3'!H44*1,0)     -     IFERROR('2'!H44*1,0)</f>
        <v>0</v>
      </c>
      <c r="I44" s="8">
        <f>IFERROR('3'!I44*1,0)     -     IFERROR('2'!I44*1,0)</f>
        <v>0</v>
      </c>
      <c r="J44" s="8">
        <f>IFERROR('3'!J44*1,0)     -     IFERROR('2'!J44*1,0)</f>
        <v>0</v>
      </c>
      <c r="L44" s="8">
        <f>IFERROR('3'!L44*1,0)     -     IFERROR('2'!L44*1,0)</f>
        <v>0</v>
      </c>
      <c r="M44" s="3">
        <f t="shared" si="0"/>
        <v>44</v>
      </c>
    </row>
    <row r="45" spans="1:19" ht="18" customHeight="1">
      <c r="A45" s="48" t="s">
        <v>62</v>
      </c>
      <c r="B45" s="67" t="s">
        <v>13</v>
      </c>
      <c r="D45" s="28">
        <f>IFERROR('3'!D45*1,0)     -     IFERROR('2'!D45*1,0)</f>
        <v>0</v>
      </c>
      <c r="E45" s="28">
        <f>IFERROR('3'!E45*1,0)     -     IFERROR('2'!E45*1,0)</f>
        <v>-65612091</v>
      </c>
      <c r="F45" s="28">
        <f>IFERROR('3'!F45*1,0)     -     IFERROR('2'!F45*1,0)</f>
        <v>-65612091</v>
      </c>
      <c r="H45" s="28">
        <f>IFERROR('3'!H45*1,0)     -     IFERROR('2'!H45*1,0)</f>
        <v>0</v>
      </c>
      <c r="I45" s="28">
        <f>IFERROR('3'!I45*1,0)     -     IFERROR('2'!I45*1,0)</f>
        <v>0</v>
      </c>
      <c r="J45" s="28">
        <f>IFERROR('3'!J45*1,0)     -     IFERROR('2'!J45*1,0)</f>
        <v>0</v>
      </c>
      <c r="L45" s="28">
        <f>IFERROR('3'!L45*1,0)     -     IFERROR('2'!L45*1,0)</f>
        <v>-65612091</v>
      </c>
      <c r="M45" s="29">
        <f t="shared" si="0"/>
        <v>45</v>
      </c>
    </row>
    <row r="46" spans="1:19" ht="18" customHeight="1">
      <c r="A46" s="42" t="s">
        <v>61</v>
      </c>
      <c r="B46" s="67" t="s">
        <v>13</v>
      </c>
      <c r="D46" s="28">
        <f>IFERROR('3'!D46*1,0)     -     IFERROR('2'!D46*1,0)</f>
        <v>0</v>
      </c>
      <c r="E46" s="28">
        <f>IFERROR('3'!E46*1,0)     -     IFERROR('2'!E46*1,0)</f>
        <v>65612091</v>
      </c>
      <c r="F46" s="28">
        <f>IFERROR('3'!F46*1,0)     -     IFERROR('2'!F46*1,0)</f>
        <v>65612091</v>
      </c>
      <c r="H46" s="28">
        <f>IFERROR('3'!H46*1,0)     -     IFERROR('2'!H46*1,0)</f>
        <v>0</v>
      </c>
      <c r="I46" s="28">
        <f>IFERROR('3'!I46*1,0)     -     IFERROR('2'!I46*1,0)</f>
        <v>0</v>
      </c>
      <c r="J46" s="28">
        <f>IFERROR('3'!J46*1,0)     -     IFERROR('2'!J46*1,0)</f>
        <v>0</v>
      </c>
      <c r="L46" s="28">
        <f>IFERROR('3'!L46*1,0)     -     IFERROR('2'!L46*1,0)</f>
        <v>65612091</v>
      </c>
      <c r="M46" s="29">
        <f t="shared" si="0"/>
        <v>46</v>
      </c>
    </row>
    <row r="47" spans="1:19" ht="18" customHeight="1">
      <c r="A47" s="7" t="s">
        <v>36</v>
      </c>
      <c r="B47" s="66" t="s">
        <v>13</v>
      </c>
      <c r="D47" s="8">
        <f>IFERROR('3'!D47*1,0)     -     IFERROR('2'!D47*1,0)</f>
        <v>0</v>
      </c>
      <c r="E47" s="8">
        <f>IFERROR('3'!E47*1,0)     -     IFERROR('2'!E47*1,0)</f>
        <v>0</v>
      </c>
      <c r="F47" s="8">
        <f>IFERROR('3'!F47*1,0)     -     IFERROR('2'!F47*1,0)</f>
        <v>0</v>
      </c>
      <c r="H47" s="8">
        <f>IFERROR('3'!H47*1,0)     -     IFERROR('2'!H47*1,0)</f>
        <v>0</v>
      </c>
      <c r="I47" s="8">
        <f>IFERROR('3'!I47*1,0)     -     IFERROR('2'!I47*1,0)</f>
        <v>0</v>
      </c>
      <c r="J47" s="8">
        <f>IFERROR('3'!J47*1,0)     -     IFERROR('2'!J47*1,0)</f>
        <v>0</v>
      </c>
      <c r="L47" s="8">
        <f>IFERROR('3'!L47*1,0)     -     IFERROR('2'!L47*1,0)</f>
        <v>0</v>
      </c>
      <c r="M47" s="3">
        <f t="shared" si="0"/>
        <v>47</v>
      </c>
    </row>
    <row r="48" spans="1:19" ht="18" customHeight="1" thickBot="1">
      <c r="A48" s="10" t="s">
        <v>37</v>
      </c>
      <c r="B48" s="68" t="s">
        <v>13</v>
      </c>
      <c r="D48" s="11">
        <f>IFERROR('3'!D48*1,0)     -     IFERROR('2'!D48*1,0)</f>
        <v>0</v>
      </c>
      <c r="E48" s="11">
        <f>IFERROR('3'!E48*1,0)     -     IFERROR('2'!E48*1,0)</f>
        <v>0</v>
      </c>
      <c r="F48" s="11">
        <f>IFERROR('3'!F48*1,0)     -     IFERROR('2'!F48*1,0)</f>
        <v>0</v>
      </c>
      <c r="H48" s="11">
        <f>IFERROR('3'!H48*1,0)     -     IFERROR('2'!H48*1,0)</f>
        <v>0</v>
      </c>
      <c r="I48" s="11">
        <f>IFERROR('3'!I48*1,0)     -     IFERROR('2'!I48*1,0)</f>
        <v>0</v>
      </c>
      <c r="J48" s="11">
        <f>IFERROR('3'!J48*1,0)     -     IFERROR('2'!J48*1,0)</f>
        <v>0</v>
      </c>
      <c r="L48" s="11">
        <f>IFERROR('3'!L48*1,0)     -     IFERROR('2'!L48*1,0)</f>
        <v>0</v>
      </c>
      <c r="M48" s="25">
        <f t="shared" si="0"/>
        <v>48</v>
      </c>
    </row>
    <row r="49" spans="1:13" ht="18" customHeight="1">
      <c r="A49" s="7" t="s">
        <v>6</v>
      </c>
      <c r="B49" s="66" t="s">
        <v>13</v>
      </c>
      <c r="D49" s="8">
        <f>IFERROR('3'!D49*1,0)     -     IFERROR('2'!D49*1,0)</f>
        <v>-65612091</v>
      </c>
      <c r="E49" s="8">
        <f>IFERROR('3'!E49*1,0)     -     IFERROR('2'!E49*1,0)</f>
        <v>0</v>
      </c>
      <c r="F49" s="8">
        <f>IFERROR('3'!F49*1,0)     -     IFERROR('2'!F49*1,0)</f>
        <v>-65612091</v>
      </c>
      <c r="H49" s="8">
        <f>IFERROR('3'!H49*1,0)     -     IFERROR('2'!H49*1,0)</f>
        <v>0</v>
      </c>
      <c r="I49" s="8">
        <f>IFERROR('3'!I49*1,0)     -     IFERROR('2'!I49*1,0)</f>
        <v>0</v>
      </c>
      <c r="J49" s="8">
        <f>IFERROR('3'!J49*1,0)     -     IFERROR('2'!J49*1,0)</f>
        <v>0</v>
      </c>
      <c r="L49" s="8">
        <f>IFERROR('3'!L49*1,0)     -     IFERROR('2'!L49*1,0)</f>
        <v>-65612091</v>
      </c>
      <c r="M49" s="3">
        <f t="shared" si="0"/>
        <v>49</v>
      </c>
    </row>
    <row r="50" spans="1:13" ht="18" customHeight="1">
      <c r="A50" s="7" t="s">
        <v>8</v>
      </c>
      <c r="B50" s="63" t="s">
        <v>14</v>
      </c>
      <c r="D50" s="8">
        <f>IFERROR('3'!D50*1,0)     -     IFERROR('2'!D50*1,0)</f>
        <v>0</v>
      </c>
      <c r="E50" s="8">
        <f>IFERROR('3'!E50*1,0)     -     IFERROR('2'!E50*1,0)</f>
        <v>0</v>
      </c>
      <c r="F50" s="8">
        <f>IFERROR('3'!F50*1,0)     -     IFERROR('2'!F50*1,0)</f>
        <v>0</v>
      </c>
      <c r="H50" s="8">
        <f>IFERROR('3'!H50*1,0)     -     IFERROR('2'!H50*1,0)</f>
        <v>0</v>
      </c>
      <c r="I50" s="8">
        <f>IFERROR('3'!I50*1,0)     -     IFERROR('2'!I50*1,0)</f>
        <v>0</v>
      </c>
      <c r="J50" s="8">
        <f>IFERROR('3'!J50*1,0)     -     IFERROR('2'!J50*1,0)</f>
        <v>0</v>
      </c>
      <c r="L50" s="8">
        <f>IFERROR('3'!L50*1,0)     -     IFERROR('2'!L50*1,0)</f>
        <v>0</v>
      </c>
      <c r="M50" s="3">
        <f t="shared" si="0"/>
        <v>50</v>
      </c>
    </row>
    <row r="51" spans="1:13" ht="18" customHeight="1">
      <c r="A51" s="48" t="s">
        <v>64</v>
      </c>
      <c r="B51" s="64" t="s">
        <v>14</v>
      </c>
      <c r="D51" s="28">
        <f>IFERROR('3'!D51*1,0)     -     IFERROR('2'!D51*1,0)</f>
        <v>0</v>
      </c>
      <c r="E51" s="28">
        <f>IFERROR('3'!E51*1,0)     -     IFERROR('2'!E51*1,0)</f>
        <v>65612091</v>
      </c>
      <c r="F51" s="28">
        <f>IFERROR('3'!F51*1,0)     -     IFERROR('2'!F51*1,0)</f>
        <v>65612091</v>
      </c>
      <c r="H51" s="28">
        <f>IFERROR('3'!H51*1,0)     -     IFERROR('2'!H51*1,0)</f>
        <v>0</v>
      </c>
      <c r="I51" s="28">
        <f>IFERROR('3'!I51*1,0)     -     IFERROR('2'!I51*1,0)</f>
        <v>0</v>
      </c>
      <c r="J51" s="28">
        <f>IFERROR('3'!J51*1,0)     -     IFERROR('2'!J51*1,0)</f>
        <v>0</v>
      </c>
      <c r="L51" s="28">
        <f>IFERROR('3'!L51*1,0)     -     IFERROR('2'!L51*1,0)</f>
        <v>65612091</v>
      </c>
      <c r="M51" s="29">
        <f t="shared" si="0"/>
        <v>51</v>
      </c>
    </row>
    <row r="52" spans="1:13" ht="18" customHeight="1">
      <c r="A52" s="42" t="s">
        <v>63</v>
      </c>
      <c r="B52" s="64" t="s">
        <v>14</v>
      </c>
      <c r="D52" s="28">
        <f>IFERROR('3'!D52*1,0)     -     IFERROR('2'!D52*1,0)</f>
        <v>0</v>
      </c>
      <c r="E52" s="28">
        <f>IFERROR('3'!E52*1,0)     -     IFERROR('2'!E52*1,0)</f>
        <v>-65612091</v>
      </c>
      <c r="F52" s="28">
        <f>IFERROR('3'!F52*1,0)     -     IFERROR('2'!F52*1,0)</f>
        <v>-65612091</v>
      </c>
      <c r="H52" s="28">
        <f>IFERROR('3'!H52*1,0)     -     IFERROR('2'!H52*1,0)</f>
        <v>0</v>
      </c>
      <c r="I52" s="28">
        <f>IFERROR('3'!I52*1,0)     -     IFERROR('2'!I52*1,0)</f>
        <v>0</v>
      </c>
      <c r="J52" s="28">
        <f>IFERROR('3'!J52*1,0)     -     IFERROR('2'!J52*1,0)</f>
        <v>0</v>
      </c>
      <c r="L52" s="28">
        <f>IFERROR('3'!L52*1,0)     -     IFERROR('2'!L52*1,0)</f>
        <v>-65612091</v>
      </c>
      <c r="M52" s="29">
        <f t="shared" si="0"/>
        <v>52</v>
      </c>
    </row>
    <row r="53" spans="1:13" ht="18" customHeight="1">
      <c r="A53" s="7" t="s">
        <v>9</v>
      </c>
      <c r="B53" s="20" t="s">
        <v>15</v>
      </c>
      <c r="D53" s="8">
        <f>IFERROR('3'!D53*1,0)     -     IFERROR('2'!D53*1,0)</f>
        <v>0</v>
      </c>
      <c r="E53" s="8">
        <f>IFERROR('3'!E53*1,0)     -     IFERROR('2'!E53*1,0)</f>
        <v>0</v>
      </c>
      <c r="F53" s="8">
        <f>IFERROR('3'!F53*1,0)     -     IFERROR('2'!F53*1,0)</f>
        <v>0</v>
      </c>
      <c r="H53" s="8">
        <f>IFERROR('3'!H53*1,0)     -     IFERROR('2'!H53*1,0)</f>
        <v>0</v>
      </c>
      <c r="I53" s="8">
        <f>IFERROR('3'!I53*1,0)     -     IFERROR('2'!I53*1,0)</f>
        <v>0</v>
      </c>
      <c r="J53" s="8">
        <f>IFERROR('3'!J53*1,0)     -     IFERROR('2'!J53*1,0)</f>
        <v>0</v>
      </c>
      <c r="L53" s="8">
        <f>IFERROR('3'!L53*1,0)     -     IFERROR('2'!L53*1,0)</f>
        <v>0</v>
      </c>
      <c r="M53" s="3">
        <f t="shared" si="0"/>
        <v>53</v>
      </c>
    </row>
    <row r="54" spans="1:13" ht="18" customHeight="1">
      <c r="A54" s="7" t="s">
        <v>10</v>
      </c>
      <c r="B54" s="20" t="s">
        <v>15</v>
      </c>
      <c r="D54" s="8">
        <f>IFERROR('3'!D54*1,0)     -     IFERROR('2'!D54*1,0)</f>
        <v>0</v>
      </c>
      <c r="E54" s="8">
        <f>IFERROR('3'!E54*1,0)     -     IFERROR('2'!E54*1,0)</f>
        <v>0</v>
      </c>
      <c r="F54" s="8">
        <f>IFERROR('3'!F54*1,0)     -     IFERROR('2'!F54*1,0)</f>
        <v>0</v>
      </c>
      <c r="H54" s="8">
        <f>IFERROR('3'!H54*1,0)     -     IFERROR('2'!H54*1,0)</f>
        <v>0</v>
      </c>
      <c r="I54" s="8">
        <f>IFERROR('3'!I54*1,0)     -     IFERROR('2'!I54*1,0)</f>
        <v>0</v>
      </c>
      <c r="J54" s="8">
        <f>IFERROR('3'!J54*1,0)     -     IFERROR('2'!J54*1,0)</f>
        <v>0</v>
      </c>
      <c r="L54" s="8">
        <f>IFERROR('3'!L54*1,0)     -     IFERROR('2'!L54*1,0)</f>
        <v>0</v>
      </c>
      <c r="M54" s="3">
        <f t="shared" si="0"/>
        <v>54</v>
      </c>
    </row>
    <row r="55" spans="1:13" ht="18" customHeight="1">
      <c r="A55" s="7" t="s">
        <v>11</v>
      </c>
      <c r="B55" s="20" t="s">
        <v>15</v>
      </c>
      <c r="D55" s="8">
        <f>IFERROR('3'!D55*1,0)     -     IFERROR('2'!D55*1,0)</f>
        <v>0</v>
      </c>
      <c r="E55" s="8">
        <f>IFERROR('3'!E55*1,0)     -     IFERROR('2'!E55*1,0)</f>
        <v>0</v>
      </c>
      <c r="F55" s="8">
        <f>IFERROR('3'!F55*1,0)     -     IFERROR('2'!F55*1,0)</f>
        <v>0</v>
      </c>
      <c r="H55" s="8">
        <f>IFERROR('3'!H55*1,0)     -     IFERROR('2'!H55*1,0)</f>
        <v>0</v>
      </c>
      <c r="I55" s="8">
        <f>IFERROR('3'!I55*1,0)     -     IFERROR('2'!I55*1,0)</f>
        <v>0</v>
      </c>
      <c r="J55" s="8">
        <f>IFERROR('3'!J55*1,0)     -     IFERROR('2'!J55*1,0)</f>
        <v>0</v>
      </c>
      <c r="L55" s="8">
        <f>IFERROR('3'!L55*1,0)     -     IFERROR('2'!L55*1,0)</f>
        <v>0</v>
      </c>
      <c r="M55" s="3">
        <f t="shared" si="0"/>
        <v>55</v>
      </c>
    </row>
    <row r="56" spans="1:13" ht="18" customHeight="1">
      <c r="A56" s="7" t="s">
        <v>87</v>
      </c>
      <c r="B56" s="20" t="s">
        <v>15</v>
      </c>
      <c r="D56" s="8">
        <f>IFERROR('3'!D56*1,0)     -     IFERROR('2'!D56*1,0)</f>
        <v>0</v>
      </c>
      <c r="E56" s="8">
        <f>IFERROR('3'!E56*1,0)     -     IFERROR('2'!E56*1,0)</f>
        <v>0</v>
      </c>
      <c r="F56" s="8">
        <f>IFERROR('3'!F56*1,0)     -     IFERROR('2'!F56*1,0)</f>
        <v>0</v>
      </c>
      <c r="H56" s="8">
        <f>IFERROR('3'!H56*1,0)     -     IFERROR('2'!H56*1,0)</f>
        <v>0</v>
      </c>
      <c r="I56" s="140" t="s">
        <v>86</v>
      </c>
      <c r="J56" s="8">
        <f>IFERROR('3'!J56*1,0)     -     IFERROR('2'!J56*1,0)</f>
        <v>0</v>
      </c>
      <c r="L56" s="8">
        <f>IFERROR('3'!L56*1,0)     -     IFERROR('2'!L56*1,0)</f>
        <v>0</v>
      </c>
      <c r="M56" s="3">
        <f t="shared" si="0"/>
        <v>56</v>
      </c>
    </row>
    <row r="57" spans="1:13" ht="18" customHeight="1">
      <c r="A57" s="7" t="s">
        <v>88</v>
      </c>
      <c r="B57" s="20" t="s">
        <v>15</v>
      </c>
      <c r="D57" s="8">
        <f>IFERROR('3'!D57*1,0)     -     IFERROR('2'!D57*1,0)</f>
        <v>0</v>
      </c>
      <c r="E57" s="8">
        <f>IFERROR('3'!E57*1,0)     -     IFERROR('2'!E57*1,0)</f>
        <v>0</v>
      </c>
      <c r="F57" s="8">
        <f>IFERROR('3'!F57*1,0)     -     IFERROR('2'!F57*1,0)</f>
        <v>0</v>
      </c>
      <c r="H57" s="8">
        <f>IFERROR('3'!H57*1,0)     -     IFERROR('2'!H57*1,0)</f>
        <v>0</v>
      </c>
      <c r="I57" s="141"/>
      <c r="J57" s="8">
        <f>IFERROR('3'!J57*1,0)     -     IFERROR('2'!J57*1,0)</f>
        <v>0</v>
      </c>
      <c r="L57" s="8">
        <f>IFERROR('3'!L57*1,0)     -     IFERROR('2'!L57*1,0)</f>
        <v>0</v>
      </c>
      <c r="M57" s="3">
        <f t="shared" si="0"/>
        <v>57</v>
      </c>
    </row>
    <row r="58" spans="1:13" ht="18" customHeight="1">
      <c r="A58" s="7" t="s">
        <v>89</v>
      </c>
      <c r="B58" s="20" t="s">
        <v>15</v>
      </c>
      <c r="D58" s="8">
        <f>IFERROR('3'!D58*1,0)     -     IFERROR('2'!D58*1,0)</f>
        <v>0</v>
      </c>
      <c r="E58" s="8">
        <f>IFERROR('3'!E58*1,0)     -     IFERROR('2'!E58*1,0)</f>
        <v>0</v>
      </c>
      <c r="F58" s="8">
        <f>IFERROR('3'!F58*1,0)     -     IFERROR('2'!F58*1,0)</f>
        <v>0</v>
      </c>
      <c r="H58" s="8">
        <f>IFERROR('3'!H58*1,0)     -     IFERROR('2'!H58*1,0)</f>
        <v>0</v>
      </c>
      <c r="I58" s="141"/>
      <c r="J58" s="8">
        <f>IFERROR('3'!J58*1,0)     -     IFERROR('2'!J58*1,0)</f>
        <v>0</v>
      </c>
      <c r="L58" s="8">
        <f>IFERROR('3'!L58*1,0)     -     IFERROR('2'!L58*1,0)</f>
        <v>0</v>
      </c>
      <c r="M58" s="3">
        <f t="shared" si="0"/>
        <v>58</v>
      </c>
    </row>
    <row r="59" spans="1:13" ht="18" customHeight="1">
      <c r="A59" s="7" t="s">
        <v>90</v>
      </c>
      <c r="B59" s="20" t="s">
        <v>15</v>
      </c>
      <c r="D59" s="8">
        <f>IFERROR('3'!D59*1,0)     -     IFERROR('2'!D59*1,0)</f>
        <v>0</v>
      </c>
      <c r="E59" s="8">
        <f>IFERROR('3'!E59*1,0)     -     IFERROR('2'!E59*1,0)</f>
        <v>0</v>
      </c>
      <c r="F59" s="8">
        <f>IFERROR('3'!F59*1,0)     -     IFERROR('2'!F59*1,0)</f>
        <v>0</v>
      </c>
      <c r="H59" s="8">
        <f>IFERROR('3'!H59*1,0)     -     IFERROR('2'!H59*1,0)</f>
        <v>0</v>
      </c>
      <c r="I59" s="141"/>
      <c r="J59" s="8">
        <f>IFERROR('3'!J59*1,0)     -     IFERROR('2'!J59*1,0)</f>
        <v>0</v>
      </c>
      <c r="L59" s="8">
        <f>IFERROR('3'!L59*1,0)     -     IFERROR('2'!L59*1,0)</f>
        <v>0</v>
      </c>
      <c r="M59" s="3">
        <f t="shared" si="0"/>
        <v>59</v>
      </c>
    </row>
    <row r="60" spans="1:13" ht="18" customHeight="1">
      <c r="A60" s="7" t="s">
        <v>91</v>
      </c>
      <c r="B60" s="20" t="s">
        <v>15</v>
      </c>
      <c r="D60" s="8">
        <f>IFERROR('3'!D60*1,0)     -     IFERROR('2'!D60*1,0)</f>
        <v>0</v>
      </c>
      <c r="E60" s="8">
        <f>IFERROR('3'!E60*1,0)     -     IFERROR('2'!E60*1,0)</f>
        <v>0</v>
      </c>
      <c r="F60" s="8">
        <f>IFERROR('3'!F60*1,0)     -     IFERROR('2'!F60*1,0)</f>
        <v>0</v>
      </c>
      <c r="H60" s="8">
        <f>IFERROR('3'!H60*1,0)     -     IFERROR('2'!H60*1,0)</f>
        <v>0</v>
      </c>
      <c r="I60" s="141"/>
      <c r="J60" s="8">
        <f>IFERROR('3'!J60*1,0)     -     IFERROR('2'!J60*1,0)</f>
        <v>0</v>
      </c>
      <c r="L60" s="8">
        <f>IFERROR('3'!L60*1,0)     -     IFERROR('2'!L60*1,0)</f>
        <v>0</v>
      </c>
      <c r="M60" s="3">
        <f t="shared" si="0"/>
        <v>60</v>
      </c>
    </row>
    <row r="61" spans="1:13" ht="18" customHeight="1">
      <c r="A61" s="7" t="s">
        <v>92</v>
      </c>
      <c r="B61" s="20" t="s">
        <v>15</v>
      </c>
      <c r="D61" s="8">
        <f>IFERROR('3'!D61*1,0)     -     IFERROR('2'!D61*1,0)</f>
        <v>0</v>
      </c>
      <c r="E61" s="8">
        <f>IFERROR('3'!E61*1,0)     -     IFERROR('2'!E61*1,0)</f>
        <v>0</v>
      </c>
      <c r="F61" s="8">
        <f>IFERROR('3'!F61*1,0)     -     IFERROR('2'!F61*1,0)</f>
        <v>0</v>
      </c>
      <c r="H61" s="8">
        <f>IFERROR('3'!H61*1,0)     -     IFERROR('2'!H61*1,0)</f>
        <v>0</v>
      </c>
      <c r="I61" s="141"/>
      <c r="J61" s="8">
        <f>IFERROR('3'!J61*1,0)     -     IFERROR('2'!J61*1,0)</f>
        <v>0</v>
      </c>
      <c r="L61" s="8">
        <f>IFERROR('3'!L61*1,0)     -     IFERROR('2'!L61*1,0)</f>
        <v>0</v>
      </c>
      <c r="M61" s="3">
        <f t="shared" si="0"/>
        <v>61</v>
      </c>
    </row>
    <row r="62" spans="1:13" ht="18" customHeight="1">
      <c r="A62" s="7" t="s">
        <v>93</v>
      </c>
      <c r="B62" s="21" t="s">
        <v>15</v>
      </c>
      <c r="D62" s="8">
        <f>IFERROR('3'!D62*1,0)     -     IFERROR('2'!D62*1,0)</f>
        <v>0</v>
      </c>
      <c r="E62" s="8">
        <f>IFERROR('3'!E62*1,0)     -     IFERROR('2'!E62*1,0)</f>
        <v>0</v>
      </c>
      <c r="F62" s="8">
        <f>IFERROR('3'!F62*1,0)     -     IFERROR('2'!F62*1,0)</f>
        <v>0</v>
      </c>
      <c r="H62" s="9">
        <f>IFERROR('3'!H62*1,0)     -     IFERROR('2'!H62*1,0)</f>
        <v>0</v>
      </c>
      <c r="I62" s="142"/>
      <c r="J62" s="9">
        <f>IFERROR('3'!J62*1,0)     -     IFERROR('2'!J62*1,0)</f>
        <v>0</v>
      </c>
      <c r="L62" s="9">
        <f>IFERROR('3'!L62*1,0)     -     IFERROR('2'!L62*1,0)</f>
        <v>0</v>
      </c>
      <c r="M62" s="3">
        <f t="shared" si="0"/>
        <v>62</v>
      </c>
    </row>
    <row r="63" spans="1:13" ht="18" customHeight="1">
      <c r="A63" s="17" t="s">
        <v>12</v>
      </c>
      <c r="B63" s="41"/>
      <c r="D63" s="18">
        <f>IFERROR('3'!D63*1,0)     -     IFERROR('2'!D63*1,0)</f>
        <v>-65612091</v>
      </c>
      <c r="E63" s="18">
        <f>IFERROR('3'!E63*1,0)     -     IFERROR('2'!E63*1,0)</f>
        <v>0</v>
      </c>
      <c r="F63" s="18">
        <f>IFERROR('3'!F63*1,0)     -     IFERROR('2'!F63*1,0)</f>
        <v>-65612091</v>
      </c>
      <c r="H63" s="18">
        <f>IFERROR('3'!H63*1,0)     -     IFERROR('2'!H63*1,0)</f>
        <v>0</v>
      </c>
      <c r="I63" s="18">
        <f>IFERROR('3'!I63*1,0)     -     IFERROR('2'!I63*1,0)</f>
        <v>0</v>
      </c>
      <c r="J63" s="18">
        <f>IFERROR('3'!J63*1,0)     -     IFERROR('2'!J63*1,0)</f>
        <v>0</v>
      </c>
      <c r="L63" s="18">
        <f>IFERROR('3'!L63*1,0)     -     IFERROR('2'!L63*1,0)</f>
        <v>-65612091</v>
      </c>
      <c r="M63" s="3">
        <f t="shared" si="0"/>
        <v>63</v>
      </c>
    </row>
    <row r="64" spans="1:13" ht="18" customHeight="1">
      <c r="A64" s="14" t="s">
        <v>23</v>
      </c>
    </row>
    <row r="65" spans="1:1" ht="18" customHeight="1">
      <c r="A65" s="14" t="s">
        <v>23</v>
      </c>
    </row>
    <row r="66" spans="1:1" ht="18" customHeight="1">
      <c r="A66" s="14" t="s">
        <v>23</v>
      </c>
    </row>
  </sheetData>
  <mergeCells count="13">
    <mergeCell ref="I56:I62"/>
    <mergeCell ref="A39:B39"/>
    <mergeCell ref="J1:L3"/>
    <mergeCell ref="H2:I3"/>
    <mergeCell ref="B32:L33"/>
    <mergeCell ref="B34:L35"/>
    <mergeCell ref="J36:L38"/>
    <mergeCell ref="B37:G38"/>
    <mergeCell ref="H37:I38"/>
    <mergeCell ref="A30:D30"/>
    <mergeCell ref="A31:D31"/>
    <mergeCell ref="E36:I36"/>
    <mergeCell ref="A4:B4"/>
  </mergeCells>
  <conditionalFormatting sqref="A1:M1048576">
    <cfRule type="cellIs" dxfId="1" priority="11" operator="equal">
      <formula>0</formula>
    </cfRule>
    <cfRule type="cellIs" dxfId="0" priority="1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</vt:lpstr>
      <vt:lpstr>3</vt:lpstr>
      <vt:lpstr>Not Printed Page 5 = 3 Minus 2</vt:lpstr>
      <vt:lpstr>'2'!Print_Area</vt:lpstr>
      <vt:lpstr>'3'!Print_Area</vt:lpstr>
      <vt:lpstr>'Not Printed Page 5 = 3 Minus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2025-06-18T20:59:36Z</cp:lastPrinted>
  <dcterms:created xsi:type="dcterms:W3CDTF">2025-06-03T21:04:13Z</dcterms:created>
  <dcterms:modified xsi:type="dcterms:W3CDTF">2025-06-19T10:48:11Z</dcterms:modified>
</cp:coreProperties>
</file>